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680" yWindow="1830" windowWidth="25440" windowHeight="1599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fullPrecision="0"/>
</workbook>
</file>

<file path=xl/calcChain.xml><?xml version="1.0" encoding="utf-8"?>
<calcChain xmlns="http://schemas.openxmlformats.org/spreadsheetml/2006/main">
  <c r="C6" i="5" l="1"/>
  <c r="B6" i="5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8" i="4"/>
  <c r="D18" i="4"/>
  <c r="E17" i="4"/>
  <c r="D17" i="4"/>
  <c r="E16" i="4"/>
  <c r="D16" i="4"/>
  <c r="E15" i="4"/>
  <c r="D15" i="4"/>
  <c r="E14" i="4"/>
  <c r="D14" i="4"/>
  <c r="E13" i="4"/>
  <c r="D13" i="4"/>
  <c r="E12" i="4"/>
  <c r="D12" i="4"/>
  <c r="E11" i="4"/>
  <c r="D11" i="4"/>
  <c r="E10" i="4"/>
  <c r="D10" i="4"/>
  <c r="E9" i="4"/>
  <c r="D9" i="4"/>
  <c r="E8" i="4"/>
  <c r="D8" i="4"/>
  <c r="E7" i="4"/>
  <c r="D7" i="4"/>
  <c r="E6" i="4"/>
  <c r="E19" i="4" s="1"/>
  <c r="D6" i="4"/>
  <c r="F211" i="3"/>
  <c r="E211" i="3"/>
  <c r="D211" i="3"/>
  <c r="AJ205" i="3"/>
  <c r="AI205" i="3"/>
  <c r="AH205" i="3"/>
  <c r="AG205" i="3"/>
  <c r="AF205" i="3"/>
  <c r="AE205" i="3"/>
  <c r="AD205" i="3"/>
  <c r="AC205" i="3"/>
  <c r="AB205" i="3"/>
  <c r="AA205" i="3"/>
  <c r="Z205" i="3"/>
  <c r="Y205" i="3"/>
  <c r="X205" i="3"/>
  <c r="W205" i="3"/>
  <c r="V205" i="3"/>
  <c r="U205" i="3"/>
  <c r="T205" i="3"/>
  <c r="S205" i="3"/>
  <c r="R205" i="3"/>
  <c r="Q205" i="3"/>
  <c r="P205" i="3"/>
  <c r="O205" i="3"/>
  <c r="N205" i="3"/>
  <c r="M205" i="3"/>
  <c r="L205" i="3"/>
  <c r="K205" i="3"/>
  <c r="J205" i="3"/>
  <c r="I205" i="3"/>
  <c r="H205" i="3"/>
  <c r="G205" i="3"/>
  <c r="F204" i="3"/>
  <c r="E204" i="3"/>
  <c r="D204" i="3"/>
  <c r="F203" i="3"/>
  <c r="E203" i="3"/>
  <c r="D203" i="3"/>
  <c r="F202" i="3"/>
  <c r="F205" i="3" s="1"/>
  <c r="E202" i="3"/>
  <c r="E205" i="3" s="1"/>
  <c r="D202" i="3"/>
  <c r="D205" i="3" s="1"/>
  <c r="U196" i="3"/>
  <c r="T196" i="3"/>
  <c r="S196" i="3"/>
  <c r="R196" i="3"/>
  <c r="Q196" i="3"/>
  <c r="P196" i="3"/>
  <c r="O196" i="3"/>
  <c r="N196" i="3"/>
  <c r="M196" i="3"/>
  <c r="L196" i="3"/>
  <c r="K196" i="3"/>
  <c r="J196" i="3"/>
  <c r="I196" i="3"/>
  <c r="H196" i="3"/>
  <c r="G196" i="3"/>
  <c r="F196" i="3"/>
  <c r="E195" i="3"/>
  <c r="D195" i="3"/>
  <c r="E194" i="3"/>
  <c r="E196" i="3" s="1"/>
  <c r="D194" i="3"/>
  <c r="D196" i="3" s="1"/>
  <c r="U188" i="3"/>
  <c r="T188" i="3"/>
  <c r="S188" i="3"/>
  <c r="R188" i="3"/>
  <c r="Q188" i="3"/>
  <c r="P188" i="3"/>
  <c r="O188" i="3"/>
  <c r="N188" i="3"/>
  <c r="M188" i="3"/>
  <c r="L188" i="3"/>
  <c r="K188" i="3"/>
  <c r="J188" i="3"/>
  <c r="I188" i="3"/>
  <c r="H188" i="3"/>
  <c r="G188" i="3"/>
  <c r="F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E188" i="3" s="1"/>
  <c r="D176" i="3"/>
  <c r="D188" i="3" s="1"/>
  <c r="E170" i="3"/>
  <c r="D170" i="3"/>
  <c r="E164" i="3"/>
  <c r="D164" i="3"/>
  <c r="E163" i="3"/>
  <c r="D163" i="3"/>
  <c r="E162" i="3"/>
  <c r="D162" i="3"/>
  <c r="AU157" i="3"/>
  <c r="AT157" i="3"/>
  <c r="AS157" i="3"/>
  <c r="AR157" i="3"/>
  <c r="AQ157" i="3"/>
  <c r="AP157" i="3"/>
  <c r="AO157" i="3"/>
  <c r="AN157" i="3"/>
  <c r="AM157" i="3"/>
  <c r="AL157" i="3"/>
  <c r="AK157" i="3"/>
  <c r="AJ157" i="3"/>
  <c r="AI157" i="3"/>
  <c r="AH157" i="3"/>
  <c r="AG157" i="3"/>
  <c r="AF157" i="3"/>
  <c r="AE157" i="3"/>
  <c r="AD157" i="3"/>
  <c r="AC157" i="3"/>
  <c r="AB157" i="3"/>
  <c r="AA157" i="3"/>
  <c r="Z157" i="3"/>
  <c r="Y157" i="3"/>
  <c r="X157" i="3"/>
  <c r="W157" i="3"/>
  <c r="V157" i="3"/>
  <c r="U157" i="3"/>
  <c r="T157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E157" i="3" s="1"/>
  <c r="D121" i="3"/>
  <c r="D157" i="3" s="1"/>
  <c r="E115" i="3"/>
  <c r="D115" i="3"/>
  <c r="AW109" i="3"/>
  <c r="AV109" i="3"/>
  <c r="AU109" i="3"/>
  <c r="AT109" i="3"/>
  <c r="AS109" i="3"/>
  <c r="AR109" i="3"/>
  <c r="AQ109" i="3"/>
  <c r="AP109" i="3"/>
  <c r="AO109" i="3"/>
  <c r="AN109" i="3"/>
  <c r="AM109" i="3"/>
  <c r="AL109" i="3"/>
  <c r="AK109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F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E109" i="3" s="1"/>
  <c r="D6" i="3"/>
  <c r="D109" i="3" s="1"/>
  <c r="AQ110" i="2"/>
  <c r="AP110" i="2"/>
  <c r="AO110" i="2"/>
  <c r="AN110" i="2"/>
  <c r="AM110" i="2"/>
  <c r="AL110" i="2"/>
  <c r="AK110" i="2"/>
  <c r="AJ110" i="2"/>
  <c r="AI110" i="2"/>
  <c r="AH110" i="2"/>
  <c r="AG110" i="2"/>
  <c r="AF110" i="2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08" i="2"/>
  <c r="D108" i="2"/>
  <c r="E107" i="2"/>
  <c r="D107" i="2"/>
  <c r="E106" i="2"/>
  <c r="D106" i="2"/>
  <c r="E105" i="2"/>
  <c r="D105" i="2"/>
  <c r="E104" i="2"/>
  <c r="E103" i="2" s="1"/>
  <c r="D104" i="2"/>
  <c r="D103" i="2" s="1"/>
  <c r="E102" i="2"/>
  <c r="D102" i="2"/>
  <c r="E101" i="2"/>
  <c r="E100" i="2" s="1"/>
  <c r="D101" i="2"/>
  <c r="D100" i="2" s="1"/>
  <c r="E99" i="2"/>
  <c r="D99" i="2"/>
  <c r="D98" i="2" s="1"/>
  <c r="E98" i="2"/>
  <c r="E97" i="2"/>
  <c r="E96" i="2" s="1"/>
  <c r="D97" i="2"/>
  <c r="D96" i="2" s="1"/>
  <c r="E95" i="2"/>
  <c r="E94" i="2" s="1"/>
  <c r="D95" i="2"/>
  <c r="D94" i="2" s="1"/>
  <c r="E93" i="2"/>
  <c r="D93" i="2"/>
  <c r="E92" i="2"/>
  <c r="D92" i="2"/>
  <c r="E90" i="2"/>
  <c r="D90" i="2"/>
  <c r="E89" i="2"/>
  <c r="D89" i="2"/>
  <c r="E88" i="2"/>
  <c r="D88" i="2"/>
  <c r="E87" i="2"/>
  <c r="E86" i="2" s="1"/>
  <c r="D87" i="2"/>
  <c r="D86" i="2" s="1"/>
  <c r="E85" i="2"/>
  <c r="E84" i="2" s="1"/>
  <c r="D85" i="2"/>
  <c r="D84" i="2" s="1"/>
  <c r="E83" i="2"/>
  <c r="E82" i="2" s="1"/>
  <c r="D83" i="2"/>
  <c r="D82" i="2" s="1"/>
  <c r="E81" i="2"/>
  <c r="E80" i="2" s="1"/>
  <c r="D81" i="2"/>
  <c r="D80" i="2" s="1"/>
  <c r="E79" i="2"/>
  <c r="D79" i="2"/>
  <c r="E78" i="2"/>
  <c r="D78" i="2"/>
  <c r="E77" i="2"/>
  <c r="E76" i="2"/>
  <c r="D76" i="2"/>
  <c r="E75" i="2"/>
  <c r="D75" i="2"/>
  <c r="E74" i="2"/>
  <c r="D74" i="2"/>
  <c r="E73" i="2"/>
  <c r="D73" i="2"/>
  <c r="E72" i="2"/>
  <c r="D72" i="2"/>
  <c r="E71" i="2"/>
  <c r="D71" i="2"/>
  <c r="E70" i="2"/>
  <c r="D70" i="2"/>
  <c r="E69" i="2"/>
  <c r="D69" i="2"/>
  <c r="E68" i="2"/>
  <c r="D68" i="2"/>
  <c r="E67" i="2"/>
  <c r="E66" i="2" s="1"/>
  <c r="D67" i="2"/>
  <c r="D66" i="2" s="1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E56" i="2" s="1"/>
  <c r="D57" i="2"/>
  <c r="D56" i="2" s="1"/>
  <c r="E55" i="2"/>
  <c r="E54" i="2" s="1"/>
  <c r="D55" i="2"/>
  <c r="D54" i="2" s="1"/>
  <c r="E53" i="2"/>
  <c r="D53" i="2"/>
  <c r="E52" i="2"/>
  <c r="D52" i="2"/>
  <c r="D51" i="2"/>
  <c r="E50" i="2"/>
  <c r="D50" i="2"/>
  <c r="E49" i="2"/>
  <c r="D49" i="2"/>
  <c r="E48" i="2"/>
  <c r="D48" i="2"/>
  <c r="E47" i="2"/>
  <c r="D47" i="2"/>
  <c r="E46" i="2"/>
  <c r="D46" i="2"/>
  <c r="E45" i="2"/>
  <c r="E44" i="2" s="1"/>
  <c r="D45" i="2"/>
  <c r="D44" i="2" s="1"/>
  <c r="E43" i="2"/>
  <c r="E42" i="2" s="1"/>
  <c r="D43" i="2"/>
  <c r="D42" i="2" s="1"/>
  <c r="E41" i="2"/>
  <c r="D41" i="2"/>
  <c r="E40" i="2"/>
  <c r="D40" i="2"/>
  <c r="E39" i="2"/>
  <c r="E38" i="2" s="1"/>
  <c r="D39" i="2"/>
  <c r="D38" i="2" s="1"/>
  <c r="E37" i="2"/>
  <c r="D37" i="2"/>
  <c r="E36" i="2"/>
  <c r="D36" i="2"/>
  <c r="D35" i="2" s="1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E27" i="2" s="1"/>
  <c r="D28" i="2"/>
  <c r="D27" i="2" s="1"/>
  <c r="E26" i="2"/>
  <c r="D26" i="2"/>
  <c r="E25" i="2"/>
  <c r="D25" i="2"/>
  <c r="E24" i="2"/>
  <c r="D24" i="2"/>
  <c r="E23" i="2"/>
  <c r="E22" i="2" s="1"/>
  <c r="D23" i="2"/>
  <c r="D22" i="2" s="1"/>
  <c r="E21" i="2"/>
  <c r="E20" i="2" s="1"/>
  <c r="D21" i="2"/>
  <c r="D20" i="2"/>
  <c r="E19" i="2"/>
  <c r="E18" i="2" s="1"/>
  <c r="D19" i="2"/>
  <c r="D18" i="2" s="1"/>
  <c r="E17" i="2"/>
  <c r="E16" i="2" s="1"/>
  <c r="D17" i="2"/>
  <c r="D16" i="2" s="1"/>
  <c r="E15" i="2"/>
  <c r="D15" i="2"/>
  <c r="E14" i="2"/>
  <c r="D14" i="2"/>
  <c r="E13" i="2"/>
  <c r="D13" i="2"/>
  <c r="E12" i="2"/>
  <c r="D12" i="2"/>
  <c r="E11" i="2"/>
  <c r="E10" i="2" s="1"/>
  <c r="D11" i="2"/>
  <c r="D10" i="2" s="1"/>
  <c r="E9" i="2"/>
  <c r="D9" i="2"/>
  <c r="E8" i="2"/>
  <c r="D8" i="2"/>
  <c r="E7" i="2"/>
  <c r="E6" i="2" s="1"/>
  <c r="D7" i="2"/>
  <c r="D6" i="2" s="1"/>
  <c r="I138" i="1"/>
  <c r="H138" i="1"/>
  <c r="G138" i="1"/>
  <c r="F138" i="1"/>
  <c r="E137" i="1"/>
  <c r="D137" i="1"/>
  <c r="E136" i="1"/>
  <c r="D136" i="1"/>
  <c r="E135" i="1"/>
  <c r="D135" i="1"/>
  <c r="E134" i="1"/>
  <c r="D134" i="1"/>
  <c r="E133" i="1"/>
  <c r="D133" i="1"/>
  <c r="E132" i="1"/>
  <c r="D132" i="1"/>
  <c r="E131" i="1"/>
  <c r="D131" i="1"/>
  <c r="E130" i="1"/>
  <c r="D130" i="1"/>
  <c r="E129" i="1"/>
  <c r="D129" i="1"/>
  <c r="E128" i="1"/>
  <c r="D128" i="1"/>
  <c r="E127" i="1"/>
  <c r="D127" i="1"/>
  <c r="E126" i="1"/>
  <c r="D126" i="1"/>
  <c r="E125" i="1"/>
  <c r="D125" i="1"/>
  <c r="E124" i="1"/>
  <c r="E138" i="1" s="1"/>
  <c r="D124" i="1"/>
  <c r="D138" i="1" s="1"/>
  <c r="E118" i="1"/>
  <c r="D118" i="1"/>
  <c r="E117" i="1"/>
  <c r="D117" i="1"/>
  <c r="E116" i="1"/>
  <c r="D116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09" i="1"/>
  <c r="E108" i="1" s="1"/>
  <c r="D109" i="1"/>
  <c r="D108" i="1" s="1"/>
  <c r="E107" i="1"/>
  <c r="D107" i="1"/>
  <c r="E106" i="1"/>
  <c r="D106" i="1"/>
  <c r="E105" i="1"/>
  <c r="D105" i="1"/>
  <c r="E104" i="1"/>
  <c r="E103" i="1" s="1"/>
  <c r="D104" i="1"/>
  <c r="D103" i="1" s="1"/>
  <c r="E102" i="1"/>
  <c r="D102" i="1"/>
  <c r="E101" i="1"/>
  <c r="E100" i="1" s="1"/>
  <c r="D101" i="1"/>
  <c r="D100" i="1" s="1"/>
  <c r="E99" i="1"/>
  <c r="E98" i="1" s="1"/>
  <c r="D99" i="1"/>
  <c r="D98" i="1" s="1"/>
  <c r="E97" i="1"/>
  <c r="E96" i="1" s="1"/>
  <c r="D97" i="1"/>
  <c r="D96" i="1" s="1"/>
  <c r="E95" i="1"/>
  <c r="E94" i="1" s="1"/>
  <c r="D95" i="1"/>
  <c r="D94" i="1" s="1"/>
  <c r="E93" i="1"/>
  <c r="D93" i="1"/>
  <c r="E92" i="1"/>
  <c r="D92" i="1"/>
  <c r="E90" i="1"/>
  <c r="D90" i="1"/>
  <c r="E89" i="1"/>
  <c r="D89" i="1"/>
  <c r="E88" i="1"/>
  <c r="D88" i="1"/>
  <c r="E87" i="1"/>
  <c r="E86" i="1" s="1"/>
  <c r="D87" i="1"/>
  <c r="D86" i="1" s="1"/>
  <c r="E85" i="1"/>
  <c r="E84" i="1" s="1"/>
  <c r="D85" i="1"/>
  <c r="D84" i="1" s="1"/>
  <c r="E83" i="1"/>
  <c r="E82" i="1" s="1"/>
  <c r="D83" i="1"/>
  <c r="D82" i="1" s="1"/>
  <c r="E81" i="1"/>
  <c r="E80" i="1" s="1"/>
  <c r="D81" i="1"/>
  <c r="D80" i="1" s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E66" i="1" s="1"/>
  <c r="D67" i="1"/>
  <c r="D66" i="1" s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E56" i="1" s="1"/>
  <c r="D57" i="1"/>
  <c r="D56" i="1" s="1"/>
  <c r="E55" i="1"/>
  <c r="E54" i="1" s="1"/>
  <c r="D55" i="1"/>
  <c r="D54" i="1" s="1"/>
  <c r="E53" i="1"/>
  <c r="D53" i="1"/>
  <c r="E52" i="1"/>
  <c r="D52" i="1"/>
  <c r="D51" i="1" s="1"/>
  <c r="E50" i="1"/>
  <c r="D50" i="1"/>
  <c r="E49" i="1"/>
  <c r="D49" i="1"/>
  <c r="E48" i="1"/>
  <c r="D48" i="1"/>
  <c r="E47" i="1"/>
  <c r="D47" i="1"/>
  <c r="E46" i="1"/>
  <c r="D46" i="1"/>
  <c r="E45" i="1"/>
  <c r="E44" i="1" s="1"/>
  <c r="D45" i="1"/>
  <c r="D44" i="1" s="1"/>
  <c r="E43" i="1"/>
  <c r="E42" i="1" s="1"/>
  <c r="D43" i="1"/>
  <c r="D42" i="1" s="1"/>
  <c r="E41" i="1"/>
  <c r="D41" i="1"/>
  <c r="E40" i="1"/>
  <c r="D40" i="1"/>
  <c r="E39" i="1"/>
  <c r="E38" i="1" s="1"/>
  <c r="D39" i="1"/>
  <c r="D38" i="1" s="1"/>
  <c r="E37" i="1"/>
  <c r="D37" i="1"/>
  <c r="E36" i="1"/>
  <c r="D36" i="1"/>
  <c r="D35" i="1" s="1"/>
  <c r="E34" i="1"/>
  <c r="D34" i="1"/>
  <c r="E33" i="1"/>
  <c r="D33" i="1"/>
  <c r="E32" i="1"/>
  <c r="D32" i="1"/>
  <c r="D31" i="1" s="1"/>
  <c r="E31" i="1"/>
  <c r="E30" i="1"/>
  <c r="D30" i="1"/>
  <c r="E29" i="1"/>
  <c r="D29" i="1"/>
  <c r="E28" i="1"/>
  <c r="D28" i="1"/>
  <c r="D27" i="1" s="1"/>
  <c r="E27" i="1"/>
  <c r="E26" i="1"/>
  <c r="D26" i="1"/>
  <c r="D25" i="1" s="1"/>
  <c r="E25" i="1"/>
  <c r="E24" i="1"/>
  <c r="D24" i="1"/>
  <c r="E23" i="1"/>
  <c r="D23" i="1"/>
  <c r="E22" i="1"/>
  <c r="D22" i="1"/>
  <c r="E21" i="1"/>
  <c r="E20" i="1" s="1"/>
  <c r="D21" i="1"/>
  <c r="D20" i="1" s="1"/>
  <c r="E19" i="1"/>
  <c r="E18" i="1" s="1"/>
  <c r="D19" i="1"/>
  <c r="D18" i="1"/>
  <c r="E17" i="1"/>
  <c r="E16" i="1" s="1"/>
  <c r="D17" i="1"/>
  <c r="D16" i="1" s="1"/>
  <c r="E15" i="1"/>
  <c r="D15" i="1"/>
  <c r="E14" i="1"/>
  <c r="D14" i="1"/>
  <c r="E13" i="1"/>
  <c r="D13" i="1"/>
  <c r="E12" i="1"/>
  <c r="D12" i="1"/>
  <c r="E11" i="1"/>
  <c r="E10" i="1" s="1"/>
  <c r="D11" i="1"/>
  <c r="D10" i="1" s="1"/>
  <c r="E9" i="1"/>
  <c r="D9" i="1"/>
  <c r="E8" i="1"/>
  <c r="D8" i="1"/>
  <c r="E7" i="1"/>
  <c r="E6" i="1" s="1"/>
  <c r="D7" i="1"/>
  <c r="D6" i="1" s="1"/>
  <c r="E35" i="1" l="1"/>
  <c r="E51" i="1"/>
  <c r="E91" i="1"/>
  <c r="E35" i="2"/>
  <c r="E91" i="2"/>
  <c r="E111" i="2" s="1"/>
  <c r="D19" i="4"/>
  <c r="E110" i="1"/>
  <c r="D91" i="1"/>
  <c r="E51" i="2"/>
  <c r="D77" i="2"/>
  <c r="D91" i="2"/>
  <c r="D110" i="2" s="1"/>
  <c r="E110" i="2"/>
  <c r="D110" i="1"/>
  <c r="D111" i="2" l="1"/>
</calcChain>
</file>

<file path=xl/sharedStrings.xml><?xml version="1.0" encoding="utf-8"?>
<sst xmlns="http://schemas.openxmlformats.org/spreadsheetml/2006/main" count="1307" uniqueCount="347">
  <si>
    <t>№ п/п</t>
  </si>
  <si>
    <t>ПРОФИЛЬ КСГ</t>
  </si>
  <si>
    <t>Законченный случай</t>
  </si>
  <si>
    <t>Финансирование, руб.</t>
  </si>
  <si>
    <t>ОГБУЗ "Областная больница"</t>
  </si>
  <si>
    <t>ОГБУЗ "Детская областная больница"</t>
  </si>
  <si>
    <t>ОГБУЗ "Инфекционная больница"</t>
  </si>
  <si>
    <t>ОГБУЗ "Кожно-венерологический диспансер"</t>
  </si>
  <si>
    <t>ОГБУЗ "Ленинская ЦРБ"</t>
  </si>
  <si>
    <t>ОГБУЗ "Октябрьская ЦРБ"</t>
  </si>
  <si>
    <t>ОГБУЗ "Теплоозерская ЦРБ"</t>
  </si>
  <si>
    <t>ОГБУЗ "Николаевская РБ"</t>
  </si>
  <si>
    <t>ОГБУЗ "Смидовичская РБ"</t>
  </si>
  <si>
    <t>ОГБУЗ "Валдгеймская ЦРБ"</t>
  </si>
  <si>
    <t>ОГБУЗ "Облученская РБ"</t>
  </si>
  <si>
    <t>ОГБУЗ "Онкологический диспансер"</t>
  </si>
  <si>
    <t>ЧУЗ "КБ "РЖД-Медицина" г. Хабаровск"</t>
  </si>
  <si>
    <t>ООО "Диагностический центр "Исида"</t>
  </si>
  <si>
    <t>ООО "МЦОГИХ - САНУС"</t>
  </si>
  <si>
    <t>год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</si>
  <si>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</si>
  <si>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</si>
  <si>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</si>
  <si>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</si>
  <si>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</si>
  <si>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</si>
  <si>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</si>
  <si>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</si>
  <si>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</si>
  <si>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</si>
  <si>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</si>
  <si>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</si>
  <si>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</si>
  <si>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</si>
  <si>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</si>
  <si>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</si>
  <si>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</si>
  <si>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</si>
  <si>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</si>
  <si>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</si>
  <si>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</si>
  <si>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</si>
  <si>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</si>
  <si>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</si>
  <si>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</si>
  <si>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</si>
  <si>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</si>
  <si>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</si>
  <si>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</si>
  <si>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</si>
  <si>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</si>
  <si>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</si>
  <si>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</si>
  <si>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</si>
  <si>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</si>
  <si>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</si>
  <si>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</si>
  <si>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</si>
  <si>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</si>
  <si>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</si>
  <si>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</si>
  <si>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</si>
  <si>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</si>
  <si>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</si>
  <si>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</si>
  <si>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</si>
  <si>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</si>
  <si>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</si>
  <si>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</si>
  <si>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</si>
  <si>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</si>
  <si>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</si>
  <si>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</si>
  <si>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</si>
  <si>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</si>
  <si>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</si>
  <si>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</si>
  <si>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</si>
  <si>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</si>
  <si>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</si>
  <si>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</si>
  <si>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</si>
  <si>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</si>
  <si>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</si>
  <si>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</si>
  <si>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</si>
  <si>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</si>
  <si>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</si>
  <si>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</si>
  <si>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</si>
  <si>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</si>
  <si>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</si>
  <si>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</si>
  <si>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</si>
  <si>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</si>
  <si>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</si>
  <si>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</si>
  <si>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</si>
  <si>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</si>
  <si>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</si>
  <si>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</si>
  <si>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</si>
  <si>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</si>
  <si>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</si>
  <si>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</si>
  <si>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</si>
  <si>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</si>
  <si>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</si>
  <si>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</si>
  <si>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</si>
  <si>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</si>
  <si>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</si>
  <si>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</si>
  <si>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</si>
  <si>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</si>
  <si>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</si>
  <si>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</si>
  <si>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</si>
  <si>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</si>
  <si>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</si>
  <si>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</si>
  <si>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</si>
  <si>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</si>
  <si>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</si>
  <si>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</si>
  <si>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</si>
  <si>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</si>
  <si>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</si>
  <si>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</si>
  <si>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</si>
  <si>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</si>
  <si>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</si>
  <si>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</si>
  <si>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</si>
  <si>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акушерство и гинекология (группа 3)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</si>
  <si>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</si>
  <si>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</si>
  <si>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</si>
  <si>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</si>
  <si>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</si>
  <si>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</si>
  <si>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</si>
  <si>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сердечно-сосудистая хирургия (42 группа)</t>
  </si>
  <si>
    <t>травматология и ортопедия (51 группа)</t>
  </si>
  <si>
    <t>травматология и ортопедия (53 группа)</t>
  </si>
  <si>
    <t>урология (56 группа)</t>
  </si>
  <si>
    <t>урология (57 группа)</t>
  </si>
  <si>
    <t>НЛУ "Больница Святого Великомученника и Целителя Пантелеимона"</t>
  </si>
  <si>
    <t>ООО "ЛДЦ "ЛЦИ"</t>
  </si>
  <si>
    <t>ООО "МДЦ"</t>
  </si>
  <si>
    <t>ООО "Добрый доктор"</t>
  </si>
  <si>
    <t>ООО "Хабаровский центр хирургии глаза"</t>
  </si>
  <si>
    <t>ООО "Больница Святого Великомученника и Целителя Пантелеймона"</t>
  </si>
  <si>
    <t>структурное подразделение на станции г. Облучье</t>
  </si>
  <si>
    <t>Количество посещений</t>
  </si>
  <si>
    <t>ИП Вергилес Александр Яковлевич</t>
  </si>
  <si>
    <t>ИП. Калинина Лариса Валерьевна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</si>
  <si>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</si>
  <si>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</si>
  <si>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</si>
  <si>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</si>
  <si>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</si>
  <si>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</si>
  <si>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</si>
  <si>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</si>
  <si>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</si>
  <si>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</si>
  <si>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</si>
  <si>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</si>
  <si>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</si>
  <si>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</si>
  <si>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</si>
  <si>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</si>
  <si>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</si>
  <si>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</si>
  <si>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</si>
  <si>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</si>
  <si>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</si>
  <si>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</si>
  <si>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</si>
  <si>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</si>
  <si>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</si>
  <si>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</si>
  <si>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</si>
  <si>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</si>
  <si>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</si>
  <si>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</si>
  <si>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</si>
  <si>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</si>
  <si>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</si>
  <si>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</si>
  <si>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</si>
  <si>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</si>
  <si>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</si>
  <si>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</si>
  <si>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</si>
  <si>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</si>
  <si>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</si>
  <si>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</si>
  <si>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</si>
  <si>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</si>
  <si>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</si>
  <si>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</si>
  <si>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</si>
  <si>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</si>
  <si>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</si>
  <si>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</si>
  <si>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</si>
  <si>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</si>
  <si>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</si>
  <si>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</si>
  <si>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</si>
  <si>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</si>
  <si>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</si>
  <si>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</si>
  <si>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</si>
  <si>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</si>
  <si>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</si>
  <si>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</si>
  <si>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</si>
  <si>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</si>
  <si>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</si>
  <si>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</si>
  <si>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</si>
  <si>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</si>
  <si>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</si>
  <si>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</si>
  <si>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</si>
  <si>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</si>
  <si>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</si>
  <si>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</si>
  <si>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</si>
  <si>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</si>
  <si>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</si>
  <si>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</si>
  <si>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</si>
  <si>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</si>
  <si>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</si>
  <si>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</si>
  <si>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</si>
  <si>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</si>
  <si>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</si>
  <si>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</si>
  <si>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</si>
  <si>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</si>
  <si>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</si>
  <si>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</si>
  <si>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</si>
  <si>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</si>
  <si>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</si>
  <si>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</si>
  <si>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</si>
  <si>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</si>
  <si>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</si>
  <si>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</si>
  <si>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</si>
  <si>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</si>
  <si>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</si>
  <si>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</si>
  <si>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</si>
  <si>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</si>
  <si>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</si>
  <si>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</si>
  <si>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</si>
  <si>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</si>
  <si>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</si>
  <si>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</si>
  <si>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</si>
  <si>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</si>
  <si>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</si>
  <si>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</si>
  <si>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</si>
  <si>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</si>
  <si>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</si>
  <si>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</si>
  <si>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</si>
  <si>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</si>
  <si>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</si>
  <si>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</si>
  <si>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</si>
  <si>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</si>
  <si>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</si>
  <si>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</si>
  <si>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</si>
  <si>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</si>
  <si>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</si>
  <si>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</si>
  <si>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</si>
  <si>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</si>
  <si>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</si>
  <si>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</si>
  <si>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</si>
  <si>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</si>
  <si>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</si>
  <si>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</si>
  <si>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</si>
  <si>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</si>
  <si>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</si>
  <si>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</si>
  <si>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</si>
  <si>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</si>
  <si>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</si>
  <si>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</si>
  <si>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</si>
  <si>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</si>
  <si>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</si>
  <si>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</si>
  <si>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</si>
  <si>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</si>
  <si>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</si>
  <si>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</si>
  <si>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</si>
  <si>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ОГБУЗ "Стоматологическая поликлиника"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</si>
  <si>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</si>
  <si>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</si>
  <si>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</si>
  <si>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</si>
  <si>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</si>
  <si>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</si>
  <si>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</si>
  <si>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</si>
  <si>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ООО "МЦ "Тафи - Диагностика"</t>
  </si>
  <si>
    <t>ООО "МДЦ "Тафи - Диагностика"</t>
  </si>
  <si>
    <t>ООО "МДЦ "Нефролайн"</t>
  </si>
  <si>
    <t>ООО "Клиника Эксперт Хабаровск"</t>
  </si>
  <si>
    <t>ООО " Юнилаб-Хабаровск"</t>
  </si>
  <si>
    <t>ООО МЛ "Премьер"</t>
  </si>
  <si>
    <t>ОГКУЗ "Центр профилактики и борьбы со СПИД"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</si>
  <si>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</si>
  <si>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</si>
  <si>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</si>
  <si>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</si>
  <si>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</si>
  <si>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</si>
  <si>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</si>
  <si>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</si>
  <si>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</si>
  <si>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</si>
  <si>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</si>
  <si>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</si>
  <si>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</si>
  <si>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</si>
  <si>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</si>
  <si>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ОГБУЗ "Станция скорой медицинской помощи"</t>
  </si>
  <si>
    <t>Объемы медицинской помощи и объемы финансирования медицинской помощи в  стационарных условиях для Универсальная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2022 год</t>
  </si>
  <si>
    <t xml:space="preserve">Объемы медицинской помощи и объемы финансирования медицинской помощи в  стационарных условиях для Универсальная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2022 год </t>
  </si>
  <si>
    <t>Приложение № 2
к решению комиссии по ТПГГ  ОМС №  2
от  04.02.2022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</si>
</sst>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43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3" fontId="5" fillId="0" borderId="2" xfId="0" applyNumberFormat="1" applyFont="1" applyBorder="1" applyAlignment="1">
      <alignment horizontal="right"/>
    </xf>
    <xf numFmtId="3" fontId="5" fillId="2" borderId="2" xfId="0" applyNumberFormat="1" applyFont="1" applyFill="1" applyBorder="1" applyAlignment="1">
      <alignment horizontal="right" vertical="center"/>
    </xf>
    <xf numFmtId="0" fontId="5" fillId="0" borderId="0" xfId="0" applyFont="1" applyProtection="1">
      <protection locked="0"/>
    </xf>
    <xf numFmtId="3" fontId="5" fillId="0" borderId="0" xfId="0" applyNumberFormat="1" applyFont="1"/>
    <xf numFmtId="3" fontId="5" fillId="0" borderId="0" xfId="0" applyNumberFormat="1" applyFont="1" applyAlignment="1">
      <alignment horizontal="center"/>
    </xf>
    <xf numFmtId="3" fontId="12" fillId="0" borderId="0" xfId="0" applyNumberFormat="1" applyFont="1"/>
    <xf numFmtId="3" fontId="12" fillId="0" borderId="0" xfId="0" applyNumberFormat="1" applyFont="1" applyAlignment="1">
      <alignment horizontal="center"/>
    </xf>
    <xf numFmtId="3" fontId="12" fillId="0" borderId="0" xfId="4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4" borderId="2" xfId="0" applyNumberFormat="1" applyFont="1" applyFill="1" applyBorder="1" applyAlignment="1">
      <alignment horizontal="right"/>
    </xf>
    <xf numFmtId="3" fontId="5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center"/>
    </xf>
    <xf numFmtId="3" fontId="5" fillId="3" borderId="2" xfId="0" applyNumberFormat="1" applyFont="1" applyFill="1" applyBorder="1" applyAlignment="1">
      <alignment horizontal="right"/>
    </xf>
    <xf numFmtId="3" fontId="5" fillId="4" borderId="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wrapText="1"/>
      <protection locked="0"/>
    </xf>
    <xf numFmtId="3" fontId="5" fillId="4" borderId="2" xfId="0" applyNumberFormat="1" applyFont="1" applyFill="1" applyBorder="1" applyAlignment="1">
      <alignment horizontal="center" vertical="center"/>
    </xf>
    <xf numFmtId="3" fontId="5" fillId="0" borderId="0" xfId="0" applyNumberFormat="1" applyFont="1" applyAlignment="1">
      <alignment horizontal="right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/>
    <xf numFmtId="0" fontId="13" fillId="0" borderId="10" xfId="0" applyFont="1" applyBorder="1"/>
    <xf numFmtId="0" fontId="13" fillId="0" borderId="11" xfId="0" applyFont="1" applyBorder="1"/>
    <xf numFmtId="4" fontId="5" fillId="0" borderId="2" xfId="0" applyNumberFormat="1" applyFont="1" applyBorder="1" applyAlignment="1">
      <alignment horizontal="right"/>
    </xf>
    <xf numFmtId="4" fontId="13" fillId="0" borderId="10" xfId="0" applyNumberFormat="1" applyFont="1" applyBorder="1"/>
    <xf numFmtId="0" fontId="5" fillId="0" borderId="0" xfId="0" applyFont="1"/>
    <xf numFmtId="0" fontId="0" fillId="0" borderId="11" xfId="0" applyBorder="1"/>
    <xf numFmtId="0" fontId="10" fillId="0" borderId="2" xfId="0" applyFont="1" applyBorder="1" applyAlignment="1">
      <alignment horizontal="center" vertical="center" wrapText="1"/>
    </xf>
    <xf numFmtId="0" fontId="13" fillId="0" borderId="10" xfId="0" applyFont="1" applyBorder="1"/>
    <xf numFmtId="0" fontId="0" fillId="0" borderId="2" xfId="0" applyBorder="1"/>
    <xf numFmtId="0" fontId="5" fillId="0" borderId="0" xfId="0" applyFont="1" applyAlignment="1" applyProtection="1">
      <alignment horizontal="right" wrapText="1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>
      <alignment horizontal="center" vertical="center" wrapText="1"/>
    </xf>
    <xf numFmtId="0" fontId="13" fillId="0" borderId="11" xfId="0" applyFont="1" applyBorder="1"/>
    <xf numFmtId="3" fontId="5" fillId="0" borderId="0" xfId="0" applyNumberFormat="1" applyFont="1" applyAlignment="1">
      <alignment horizontal="right" vertical="center" wrapText="1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3" fontId="5" fillId="0" borderId="0" xfId="0" applyNumberFormat="1" applyFont="1" applyAlignment="1">
      <alignment vertical="center" wrapText="1"/>
    </xf>
    <xf numFmtId="3" fontId="5" fillId="0" borderId="8" xfId="0" applyNumberFormat="1" applyFont="1" applyBorder="1" applyAlignment="1">
      <alignment horizontal="center" wrapText="1"/>
    </xf>
    <xf numFmtId="3" fontId="0" fillId="0" borderId="8" xfId="0" applyNumberFormat="1" applyBorder="1"/>
    <xf numFmtId="3" fontId="6" fillId="0" borderId="2" xfId="0" applyNumberFormat="1" applyFont="1" applyBorder="1" applyAlignment="1">
      <alignment horizontal="center" vertical="center" wrapText="1"/>
    </xf>
    <xf numFmtId="3" fontId="7" fillId="0" borderId="2" xfId="1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 wrapText="1"/>
    </xf>
    <xf numFmtId="3" fontId="13" fillId="0" borderId="10" xfId="0" applyNumberFormat="1" applyFont="1" applyBorder="1" applyAlignment="1">
      <alignment horizontal="center" wrapText="1"/>
    </xf>
    <xf numFmtId="3" fontId="0" fillId="0" borderId="11" xfId="0" applyNumberFormat="1" applyBorder="1"/>
    <xf numFmtId="3" fontId="5" fillId="0" borderId="0" xfId="0" applyNumberFormat="1" applyFont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3" fontId="0" fillId="0" borderId="5" xfId="0" applyNumberFormat="1" applyBorder="1"/>
    <xf numFmtId="3" fontId="13" fillId="0" borderId="10" xfId="0" applyNumberFormat="1" applyFont="1" applyBorder="1" applyAlignment="1">
      <alignment horizontal="center" wrapText="1"/>
    </xf>
    <xf numFmtId="3" fontId="0" fillId="0" borderId="4" xfId="0" applyNumberFormat="1" applyBorder="1"/>
    <xf numFmtId="3" fontId="6" fillId="0" borderId="2" xfId="0" applyNumberFormat="1" applyFont="1" applyBorder="1" applyAlignment="1">
      <alignment horizontal="center" vertical="center" wrapText="1"/>
    </xf>
    <xf numFmtId="3" fontId="8" fillId="0" borderId="2" xfId="6" applyNumberFormat="1" applyFont="1" applyBorder="1" applyAlignment="1">
      <alignment horizontal="center"/>
    </xf>
    <xf numFmtId="3" fontId="8" fillId="0" borderId="2" xfId="6" applyNumberFormat="1" applyFont="1" applyBorder="1" applyAlignment="1">
      <alignment horizontal="left" wrapText="1"/>
    </xf>
    <xf numFmtId="3" fontId="13" fillId="5" borderId="10" xfId="0" applyNumberFormat="1" applyFont="1" applyFill="1" applyBorder="1" applyAlignment="1">
      <alignment horizontal="center" wrapText="1"/>
    </xf>
    <xf numFmtId="3" fontId="5" fillId="0" borderId="2" xfId="6" applyNumberFormat="1" applyFont="1" applyBorder="1" applyAlignment="1">
      <alignment horizontal="left" wrapText="1" indent="1"/>
    </xf>
    <xf numFmtId="3" fontId="9" fillId="0" borderId="2" xfId="2" applyNumberFormat="1" applyFont="1" applyBorder="1" applyAlignment="1">
      <alignment horizontal="center" wrapText="1"/>
    </xf>
    <xf numFmtId="3" fontId="5" fillId="0" borderId="2" xfId="0" applyNumberFormat="1" applyFont="1" applyBorder="1" applyAlignment="1">
      <alignment horizontal="left"/>
    </xf>
    <xf numFmtId="3" fontId="0" fillId="0" borderId="3" xfId="0" applyNumberFormat="1" applyBorder="1"/>
    <xf numFmtId="3" fontId="0" fillId="0" borderId="1" xfId="0" applyNumberFormat="1" applyBorder="1"/>
    <xf numFmtId="3" fontId="5" fillId="0" borderId="10" xfId="0" applyNumberFormat="1" applyFont="1" applyBorder="1" applyAlignment="1">
      <alignment horizontal="center" wrapText="1"/>
    </xf>
    <xf numFmtId="3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/>
    <xf numFmtId="3" fontId="5" fillId="0" borderId="2" xfId="5" applyNumberFormat="1" applyFont="1" applyBorder="1" applyAlignment="1">
      <alignment vertical="center" wrapText="1"/>
    </xf>
    <xf numFmtId="3" fontId="5" fillId="0" borderId="2" xfId="0" applyNumberFormat="1" applyFont="1" applyBorder="1" applyAlignment="1">
      <alignment wrapText="1"/>
    </xf>
    <xf numFmtId="3" fontId="13" fillId="0" borderId="10" xfId="0" applyNumberFormat="1" applyFont="1" applyBorder="1"/>
    <xf numFmtId="3" fontId="5" fillId="0" borderId="2" xfId="0" applyNumberFormat="1" applyFont="1" applyBorder="1" applyAlignment="1">
      <alignment horizontal="right"/>
    </xf>
    <xf numFmtId="3" fontId="0" fillId="0" borderId="10" xfId="0" applyNumberFormat="1" applyBorder="1"/>
    <xf numFmtId="3" fontId="8" fillId="0" borderId="2" xfId="5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3" fillId="0" borderId="10" xfId="0" applyNumberFormat="1" applyFont="1" applyBorder="1"/>
    <xf numFmtId="3" fontId="7" fillId="0" borderId="2" xfId="5" applyNumberFormat="1" applyFont="1" applyBorder="1" applyAlignment="1">
      <alignment wrapText="1"/>
    </xf>
    <xf numFmtId="3" fontId="5" fillId="0" borderId="2" xfId="5" applyNumberFormat="1" applyFont="1" applyBorder="1"/>
    <xf numFmtId="3" fontId="5" fillId="0" borderId="9" xfId="5" applyNumberFormat="1" applyFont="1" applyBorder="1" applyAlignment="1">
      <alignment vertical="center" wrapText="1"/>
    </xf>
    <xf numFmtId="3" fontId="5" fillId="0" borderId="1" xfId="5" applyNumberFormat="1" applyFont="1" applyBorder="1" applyAlignment="1">
      <alignment wrapText="1"/>
    </xf>
    <xf numFmtId="3" fontId="7" fillId="0" borderId="9" xfId="7" applyNumberFormat="1" applyFont="1" applyBorder="1" applyAlignment="1">
      <alignment vertical="center" wrapText="1"/>
    </xf>
    <xf numFmtId="3" fontId="5" fillId="0" borderId="2" xfId="0" applyNumberFormat="1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textRotation="90"/>
    </xf>
    <xf numFmtId="3" fontId="5" fillId="0" borderId="2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11" fillId="0" borderId="10" xfId="0" applyNumberFormat="1" applyFont="1" applyBorder="1" applyAlignment="1">
      <alignment horizontal="center" vertical="center"/>
    </xf>
    <xf numFmtId="3" fontId="0" fillId="0" borderId="12" xfId="0" applyNumberFormat="1" applyBorder="1"/>
    <xf numFmtId="3" fontId="5" fillId="0" borderId="0" xfId="0" applyNumberFormat="1" applyFont="1" applyAlignment="1">
      <alignment horizontal="center" vertical="center"/>
    </xf>
    <xf numFmtId="3" fontId="5" fillId="0" borderId="2" xfId="0" applyNumberFormat="1" applyFont="1" applyBorder="1" applyAlignment="1">
      <alignment horizontal="left" vertical="center"/>
    </xf>
    <xf numFmtId="3" fontId="7" fillId="0" borderId="4" xfId="0" applyNumberFormat="1" applyFont="1" applyBorder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3" fontId="7" fillId="0" borderId="2" xfId="0" applyNumberFormat="1" applyFont="1" applyBorder="1" applyAlignment="1">
      <alignment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0" fillId="0" borderId="6" xfId="0" applyNumberFormat="1" applyBorder="1"/>
    <xf numFmtId="3" fontId="0" fillId="0" borderId="7" xfId="0" applyNumberFormat="1" applyBorder="1"/>
    <xf numFmtId="3" fontId="5" fillId="0" borderId="0" xfId="0" applyNumberFormat="1" applyFont="1" applyAlignment="1">
      <alignment horizontal="left" vertical="center" wrapText="1"/>
    </xf>
    <xf numFmtId="3" fontId="5" fillId="0" borderId="0" xfId="4" applyNumberFormat="1" applyFont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 textRotation="255"/>
    </xf>
    <xf numFmtId="3" fontId="5" fillId="0" borderId="2" xfId="0" applyNumberFormat="1" applyFont="1" applyBorder="1" applyAlignment="1">
      <alignment horizontal="center" vertical="center"/>
    </xf>
    <xf numFmtId="3" fontId="5" fillId="0" borderId="10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633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210"/>
  <sheetViews>
    <sheetView showZeros="0" zoomScale="55" zoomScaleNormal="55" workbookViewId="0">
      <selection activeCell="C17" sqref="C17"/>
    </sheetView>
  </sheetViews>
  <sheetFormatPr defaultColWidth="9.140625" defaultRowHeight="18.75" x14ac:dyDescent="0.3"/>
  <cols>
    <col min="1" max="1" width="7.140625" style="5" customWidth="1"/>
    <col min="2" max="2" width="8" style="5" customWidth="1"/>
    <col min="3" max="3" width="86.5703125" style="4" customWidth="1"/>
    <col min="4" max="4" width="23.5703125" style="4" bestFit="1" customWidth="1"/>
    <col min="5" max="5" width="25.140625" style="4" bestFit="1" customWidth="1"/>
    <col min="6" max="49" width="30.7109375" style="4" customWidth="1"/>
    <col min="50" max="50" width="9.140625" style="4" customWidth="1"/>
    <col min="51" max="16384" width="9.140625" style="4"/>
  </cols>
  <sheetData>
    <row r="1" spans="1:156" ht="83.25" customHeight="1" x14ac:dyDescent="0.3">
      <c r="A1" s="34" t="s">
        <v>346</v>
      </c>
      <c r="B1" s="35"/>
      <c r="C1" s="36"/>
      <c r="D1" s="37"/>
      <c r="E1" s="37"/>
    </row>
    <row r="2" spans="1:156" ht="72.599999999999994" customHeight="1" x14ac:dyDescent="0.3">
      <c r="A2" s="38" t="s">
        <v>344</v>
      </c>
      <c r="B2" s="39"/>
      <c r="C2" s="39"/>
    </row>
    <row r="3" spans="1:156" x14ac:dyDescent="0.3">
      <c r="A3" s="40" t="s">
        <v>0</v>
      </c>
      <c r="B3" s="40"/>
      <c r="C3" s="41" t="s">
        <v>1</v>
      </c>
      <c r="D3" s="42" t="s">
        <v>2</v>
      </c>
      <c r="E3" s="42" t="s">
        <v>3</v>
      </c>
      <c r="F3" s="43" t="s">
        <v>4</v>
      </c>
      <c r="G3" s="44"/>
      <c r="H3" s="43" t="s">
        <v>5</v>
      </c>
      <c r="I3" s="44"/>
      <c r="J3" s="43" t="s">
        <v>6</v>
      </c>
      <c r="K3" s="44"/>
      <c r="L3" s="43" t="s">
        <v>7</v>
      </c>
      <c r="M3" s="44"/>
      <c r="N3" s="43" t="s">
        <v>8</v>
      </c>
      <c r="O3" s="44"/>
      <c r="P3" s="43" t="s">
        <v>9</v>
      </c>
      <c r="Q3" s="44"/>
      <c r="R3" s="43" t="s">
        <v>10</v>
      </c>
      <c r="S3" s="44"/>
      <c r="T3" s="43" t="s">
        <v>11</v>
      </c>
      <c r="U3" s="44"/>
      <c r="V3" s="43" t="s">
        <v>12</v>
      </c>
      <c r="W3" s="44"/>
      <c r="X3" s="43" t="s">
        <v>13</v>
      </c>
      <c r="Y3" s="44"/>
      <c r="Z3" s="43" t="s">
        <v>14</v>
      </c>
      <c r="AA3" s="44"/>
      <c r="AB3" s="43" t="s">
        <v>15</v>
      </c>
      <c r="AC3" s="44"/>
      <c r="AD3" s="43" t="s">
        <v>16</v>
      </c>
      <c r="AE3" s="44"/>
      <c r="AF3" s="43" t="s">
        <v>17</v>
      </c>
      <c r="AG3" s="44"/>
      <c r="AH3" s="43" t="s">
        <v>18</v>
      </c>
      <c r="AI3" s="44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</row>
    <row r="4" spans="1:156" x14ac:dyDescent="0.3">
      <c r="A4" s="47"/>
      <c r="B4" s="47"/>
      <c r="C4" s="47"/>
      <c r="D4" s="47"/>
      <c r="E4" s="47"/>
      <c r="F4" s="48" t="s">
        <v>2</v>
      </c>
      <c r="G4" s="48" t="s">
        <v>3</v>
      </c>
      <c r="H4" s="48" t="s">
        <v>2</v>
      </c>
      <c r="I4" s="48" t="s">
        <v>3</v>
      </c>
      <c r="J4" s="48" t="s">
        <v>2</v>
      </c>
      <c r="K4" s="48" t="s">
        <v>3</v>
      </c>
      <c r="L4" s="48" t="s">
        <v>2</v>
      </c>
      <c r="M4" s="48" t="s">
        <v>3</v>
      </c>
      <c r="N4" s="48" t="s">
        <v>2</v>
      </c>
      <c r="O4" s="48" t="s">
        <v>3</v>
      </c>
      <c r="P4" s="48" t="s">
        <v>2</v>
      </c>
      <c r="Q4" s="48" t="s">
        <v>3</v>
      </c>
      <c r="R4" s="48" t="s">
        <v>2</v>
      </c>
      <c r="S4" s="48" t="s">
        <v>3</v>
      </c>
      <c r="T4" s="48" t="s">
        <v>2</v>
      </c>
      <c r="U4" s="48" t="s">
        <v>3</v>
      </c>
      <c r="V4" s="48" t="s">
        <v>2</v>
      </c>
      <c r="W4" s="48" t="s">
        <v>3</v>
      </c>
      <c r="X4" s="48" t="s">
        <v>2</v>
      </c>
      <c r="Y4" s="48" t="s">
        <v>3</v>
      </c>
      <c r="Z4" s="48" t="s">
        <v>2</v>
      </c>
      <c r="AA4" s="48" t="s">
        <v>3</v>
      </c>
      <c r="AB4" s="48" t="s">
        <v>2</v>
      </c>
      <c r="AC4" s="48" t="s">
        <v>3</v>
      </c>
      <c r="AD4" s="48" t="s">
        <v>2</v>
      </c>
      <c r="AE4" s="48" t="s">
        <v>3</v>
      </c>
      <c r="AF4" s="48" t="s">
        <v>2</v>
      </c>
      <c r="AG4" s="48" t="s">
        <v>3</v>
      </c>
      <c r="AH4" s="48" t="s">
        <v>2</v>
      </c>
      <c r="AI4" s="48" t="s">
        <v>3</v>
      </c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46"/>
      <c r="DZ4" s="46"/>
      <c r="EA4" s="46"/>
      <c r="EB4" s="46"/>
      <c r="EC4" s="46"/>
      <c r="ED4" s="46"/>
      <c r="EE4" s="46"/>
      <c r="EF4" s="46"/>
      <c r="EG4" s="46"/>
      <c r="EH4" s="46"/>
      <c r="EI4" s="46"/>
      <c r="EJ4" s="46"/>
      <c r="EK4" s="46"/>
      <c r="EL4" s="46"/>
      <c r="EM4" s="46"/>
      <c r="EN4" s="46"/>
      <c r="EO4" s="46"/>
      <c r="EP4" s="46"/>
      <c r="EQ4" s="46"/>
      <c r="ER4" s="46"/>
      <c r="ES4" s="46"/>
      <c r="ET4" s="46"/>
      <c r="EU4" s="46"/>
      <c r="EV4" s="46"/>
      <c r="EW4" s="46"/>
      <c r="EX4" s="46"/>
      <c r="EY4" s="46"/>
      <c r="EZ4" s="46"/>
    </row>
    <row r="5" spans="1:156" x14ac:dyDescent="0.3">
      <c r="A5" s="49"/>
      <c r="B5" s="49"/>
      <c r="C5" s="49"/>
      <c r="D5" s="49"/>
      <c r="E5" s="49"/>
      <c r="F5" s="48" t="s">
        <v>19</v>
      </c>
      <c r="G5" s="48" t="s">
        <v>19</v>
      </c>
      <c r="H5" s="48" t="s">
        <v>19</v>
      </c>
      <c r="I5" s="48" t="s">
        <v>19</v>
      </c>
      <c r="J5" s="48" t="s">
        <v>19</v>
      </c>
      <c r="K5" s="48" t="s">
        <v>19</v>
      </c>
      <c r="L5" s="48" t="s">
        <v>19</v>
      </c>
      <c r="M5" s="48" t="s">
        <v>19</v>
      </c>
      <c r="N5" s="48" t="s">
        <v>19</v>
      </c>
      <c r="O5" s="48" t="s">
        <v>19</v>
      </c>
      <c r="P5" s="48" t="s">
        <v>19</v>
      </c>
      <c r="Q5" s="48" t="s">
        <v>19</v>
      </c>
      <c r="R5" s="48" t="s">
        <v>19</v>
      </c>
      <c r="S5" s="48" t="s">
        <v>19</v>
      </c>
      <c r="T5" s="48" t="s">
        <v>19</v>
      </c>
      <c r="U5" s="48" t="s">
        <v>19</v>
      </c>
      <c r="V5" s="48" t="s">
        <v>19</v>
      </c>
      <c r="W5" s="48" t="s">
        <v>19</v>
      </c>
      <c r="X5" s="48" t="s">
        <v>19</v>
      </c>
      <c r="Y5" s="48" t="s">
        <v>19</v>
      </c>
      <c r="Z5" s="48" t="s">
        <v>19</v>
      </c>
      <c r="AA5" s="48" t="s">
        <v>19</v>
      </c>
      <c r="AB5" s="48" t="s">
        <v>19</v>
      </c>
      <c r="AC5" s="48" t="s">
        <v>19</v>
      </c>
      <c r="AD5" s="48" t="s">
        <v>19</v>
      </c>
      <c r="AE5" s="48" t="s">
        <v>19</v>
      </c>
      <c r="AF5" s="48" t="s">
        <v>19</v>
      </c>
      <c r="AG5" s="48" t="s">
        <v>19</v>
      </c>
      <c r="AH5" s="48" t="s">
        <v>19</v>
      </c>
      <c r="AI5" s="48" t="s">
        <v>19</v>
      </c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</row>
    <row r="6" spans="1:156" x14ac:dyDescent="0.3">
      <c r="A6" s="50">
        <v>1</v>
      </c>
      <c r="B6" s="51">
        <v>1</v>
      </c>
      <c r="C6" s="52" t="s">
        <v>20</v>
      </c>
      <c r="D6" s="13">
        <f>D7+D8+D9</f>
        <v>72</v>
      </c>
      <c r="E6" s="13">
        <f>E7+E8+E9</f>
        <v>1885462</v>
      </c>
      <c r="F6" s="53">
        <v>50</v>
      </c>
      <c r="G6" s="53">
        <v>727865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3">
        <v>0</v>
      </c>
      <c r="AA6" s="53">
        <v>0</v>
      </c>
      <c r="AB6" s="53">
        <v>0</v>
      </c>
      <c r="AC6" s="53">
        <v>0</v>
      </c>
      <c r="AD6" s="53">
        <v>22</v>
      </c>
      <c r="AE6" s="53">
        <v>1157597</v>
      </c>
      <c r="AF6" s="53">
        <v>0</v>
      </c>
      <c r="AG6" s="53">
        <v>0</v>
      </c>
      <c r="AH6" s="53">
        <v>0</v>
      </c>
      <c r="AI6" s="53">
        <v>0</v>
      </c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</row>
    <row r="7" spans="1:156" x14ac:dyDescent="0.3">
      <c r="A7" s="50">
        <v>2</v>
      </c>
      <c r="B7" s="51"/>
      <c r="C7" s="54" t="s">
        <v>21</v>
      </c>
      <c r="D7" s="1">
        <f t="shared" ref="D7:E9" si="0">SUM(F7+H7+J7+L7+N7+P7+R7+T7+V7+X7+Z7+AB7+AD7+AF7+AH7+AJ7+AL7+AN7+AP7+AR7+AT7+AV7+AX7+AZ7+BB7+BD7+BF7+BH7+BJ7+BL7+BN7+BP7+BR7+BT7+BV7+BX7+BZ7+CB7+CD7+CF7+CH7+CJ7+CL7+CN7+CP7+CR7+CT7+CV7+CX7+CZ7+DB7+DD7+DF7+DH7+DJ7+DL7+DN7+DP7+DR7+DT7+DV7+DX7+DZ7+EB7+ED7+EF7)</f>
        <v>72</v>
      </c>
      <c r="E7" s="1">
        <f t="shared" si="0"/>
        <v>1885462</v>
      </c>
      <c r="F7" s="48">
        <v>50</v>
      </c>
      <c r="G7" s="48">
        <v>727865</v>
      </c>
      <c r="H7" s="48">
        <v>0</v>
      </c>
      <c r="I7" s="48">
        <v>0</v>
      </c>
      <c r="J7" s="48">
        <v>0</v>
      </c>
      <c r="K7" s="48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8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8">
        <v>0</v>
      </c>
      <c r="AD7" s="48">
        <v>22</v>
      </c>
      <c r="AE7" s="48">
        <v>1157597</v>
      </c>
      <c r="AF7" s="48">
        <v>0</v>
      </c>
      <c r="AG7" s="48">
        <v>0</v>
      </c>
      <c r="AH7" s="48">
        <v>0</v>
      </c>
      <c r="AI7" s="48">
        <v>0</v>
      </c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</row>
    <row r="8" spans="1:156" x14ac:dyDescent="0.3">
      <c r="A8" s="55">
        <v>3</v>
      </c>
      <c r="B8" s="51"/>
      <c r="C8" s="54" t="s">
        <v>22</v>
      </c>
      <c r="D8" s="1">
        <f t="shared" si="0"/>
        <v>0</v>
      </c>
      <c r="E8" s="1">
        <f t="shared" si="0"/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</row>
    <row r="9" spans="1:156" x14ac:dyDescent="0.3">
      <c r="A9" s="55">
        <v>4</v>
      </c>
      <c r="B9" s="51"/>
      <c r="C9" s="54" t="s">
        <v>23</v>
      </c>
      <c r="D9" s="1">
        <f t="shared" si="0"/>
        <v>0</v>
      </c>
      <c r="E9" s="1">
        <f t="shared" si="0"/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>
        <v>0</v>
      </c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</row>
    <row r="10" spans="1:156" x14ac:dyDescent="0.3">
      <c r="A10" s="55">
        <v>5</v>
      </c>
      <c r="B10" s="51">
        <v>2</v>
      </c>
      <c r="C10" s="52" t="s">
        <v>24</v>
      </c>
      <c r="D10" s="13">
        <f>D11+D12+D13+D14+D15</f>
        <v>4436</v>
      </c>
      <c r="E10" s="13">
        <f>E11+E12+E13+E14+E15</f>
        <v>114014078</v>
      </c>
      <c r="F10" s="53">
        <v>3096</v>
      </c>
      <c r="G10" s="53">
        <v>83929655</v>
      </c>
      <c r="H10" s="53">
        <v>1</v>
      </c>
      <c r="I10" s="53">
        <v>21341</v>
      </c>
      <c r="J10" s="53">
        <v>0</v>
      </c>
      <c r="K10" s="53">
        <v>0</v>
      </c>
      <c r="L10" s="53">
        <v>0</v>
      </c>
      <c r="M10" s="53">
        <v>0</v>
      </c>
      <c r="N10" s="53">
        <v>735</v>
      </c>
      <c r="O10" s="53">
        <v>14999464</v>
      </c>
      <c r="P10" s="53">
        <v>6</v>
      </c>
      <c r="Q10" s="53">
        <v>147000</v>
      </c>
      <c r="R10" s="53">
        <v>328</v>
      </c>
      <c r="S10" s="53">
        <v>5717001</v>
      </c>
      <c r="T10" s="53">
        <v>0</v>
      </c>
      <c r="U10" s="53">
        <v>0</v>
      </c>
      <c r="V10" s="53">
        <v>65</v>
      </c>
      <c r="W10" s="53">
        <v>1274462</v>
      </c>
      <c r="X10" s="53">
        <v>0</v>
      </c>
      <c r="Y10" s="53">
        <v>0</v>
      </c>
      <c r="Z10" s="53">
        <v>52</v>
      </c>
      <c r="AA10" s="53">
        <v>974844</v>
      </c>
      <c r="AB10" s="53">
        <v>4</v>
      </c>
      <c r="AC10" s="53">
        <v>162387</v>
      </c>
      <c r="AD10" s="53">
        <v>0</v>
      </c>
      <c r="AE10" s="53">
        <v>0</v>
      </c>
      <c r="AF10" s="53">
        <v>49</v>
      </c>
      <c r="AG10" s="53">
        <v>1220979</v>
      </c>
      <c r="AH10" s="53">
        <v>100</v>
      </c>
      <c r="AI10" s="53">
        <v>5566945</v>
      </c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</row>
    <row r="11" spans="1:156" x14ac:dyDescent="0.3">
      <c r="A11" s="55">
        <v>6</v>
      </c>
      <c r="B11" s="51"/>
      <c r="C11" s="54" t="s">
        <v>25</v>
      </c>
      <c r="D11" s="1">
        <f t="shared" ref="D11:E15" si="1">SUM(F11+H11+J11+L11+N11+P11+R11+T11+V11+X11+Z11+AB11+AD11+AF11+AH11+AJ11+AL11+AN11+AP11+AR11+AT11+AV11+AX11+AZ11+BB11+BD11+BF11+BH11+BJ11+BL11+BN11+BP11+BR11+BT11+BV11+BX11+BZ11+CB11+CD11+CF11+CH11+CJ11+CL11+CN11+CP11+CR11+CT11+CV11+CX11+CZ11+DB11+DD11+DF11+DH11+DJ11+DL11+DN11+DP11+DR11+DT11+DV11+DX11+DZ11+EB11+ED11+EF11)</f>
        <v>1546</v>
      </c>
      <c r="E11" s="1">
        <f t="shared" si="1"/>
        <v>34909207</v>
      </c>
      <c r="F11" s="48">
        <v>230</v>
      </c>
      <c r="G11" s="48">
        <v>5409638</v>
      </c>
      <c r="H11" s="48">
        <v>1</v>
      </c>
      <c r="I11" s="48">
        <v>21341</v>
      </c>
      <c r="J11" s="48">
        <v>0</v>
      </c>
      <c r="K11" s="48">
        <v>0</v>
      </c>
      <c r="L11" s="48">
        <v>0</v>
      </c>
      <c r="M11" s="48">
        <v>0</v>
      </c>
      <c r="N11" s="48">
        <v>735</v>
      </c>
      <c r="O11" s="48">
        <v>14999464</v>
      </c>
      <c r="P11" s="48">
        <v>6</v>
      </c>
      <c r="Q11" s="48">
        <v>147000</v>
      </c>
      <c r="R11" s="48">
        <v>328</v>
      </c>
      <c r="S11" s="48">
        <v>5717001</v>
      </c>
      <c r="T11" s="48">
        <v>0</v>
      </c>
      <c r="U11" s="48">
        <v>0</v>
      </c>
      <c r="V11" s="48">
        <v>41</v>
      </c>
      <c r="W11" s="48">
        <v>689608</v>
      </c>
      <c r="X11" s="48">
        <v>0</v>
      </c>
      <c r="Y11" s="48">
        <v>0</v>
      </c>
      <c r="Z11" s="48">
        <v>52</v>
      </c>
      <c r="AA11" s="48">
        <v>974844</v>
      </c>
      <c r="AB11" s="48">
        <v>4</v>
      </c>
      <c r="AC11" s="48">
        <v>162387</v>
      </c>
      <c r="AD11" s="48">
        <v>0</v>
      </c>
      <c r="AE11" s="48">
        <v>0</v>
      </c>
      <c r="AF11" s="48">
        <v>49</v>
      </c>
      <c r="AG11" s="48">
        <v>1220979</v>
      </c>
      <c r="AH11" s="48">
        <v>100</v>
      </c>
      <c r="AI11" s="48">
        <v>5566945</v>
      </c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</row>
    <row r="12" spans="1:156" ht="37.5" x14ac:dyDescent="0.3">
      <c r="A12" s="55">
        <v>7</v>
      </c>
      <c r="B12" s="51"/>
      <c r="C12" s="54" t="s">
        <v>26</v>
      </c>
      <c r="D12" s="1">
        <f t="shared" si="1"/>
        <v>0</v>
      </c>
      <c r="E12" s="1">
        <f t="shared" si="1"/>
        <v>0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8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</row>
    <row r="13" spans="1:156" x14ac:dyDescent="0.3">
      <c r="A13" s="55">
        <v>8</v>
      </c>
      <c r="B13" s="51"/>
      <c r="C13" s="54" t="s">
        <v>27</v>
      </c>
      <c r="D13" s="1">
        <f t="shared" si="1"/>
        <v>0</v>
      </c>
      <c r="E13" s="1">
        <f t="shared" si="1"/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8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</row>
    <row r="14" spans="1:156" x14ac:dyDescent="0.3">
      <c r="A14" s="55">
        <v>9</v>
      </c>
      <c r="B14" s="51"/>
      <c r="C14" s="54" t="s">
        <v>21</v>
      </c>
      <c r="D14" s="1">
        <f t="shared" si="1"/>
        <v>1786</v>
      </c>
      <c r="E14" s="1">
        <f t="shared" si="1"/>
        <v>47679445</v>
      </c>
      <c r="F14" s="48">
        <v>1786</v>
      </c>
      <c r="G14" s="48">
        <v>47679445</v>
      </c>
      <c r="H14" s="48">
        <v>0</v>
      </c>
      <c r="I14" s="48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v>0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</row>
    <row r="15" spans="1:156" x14ac:dyDescent="0.3">
      <c r="A15" s="55">
        <v>10</v>
      </c>
      <c r="B15" s="51"/>
      <c r="C15" s="54" t="s">
        <v>23</v>
      </c>
      <c r="D15" s="1">
        <f t="shared" si="1"/>
        <v>1104</v>
      </c>
      <c r="E15" s="1">
        <f t="shared" si="1"/>
        <v>31425426</v>
      </c>
      <c r="F15" s="48">
        <v>1080</v>
      </c>
      <c r="G15" s="48">
        <v>30840572</v>
      </c>
      <c r="H15" s="48"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0</v>
      </c>
      <c r="T15" s="48">
        <v>0</v>
      </c>
      <c r="U15" s="48">
        <v>0</v>
      </c>
      <c r="V15" s="48">
        <v>24</v>
      </c>
      <c r="W15" s="48">
        <v>584854</v>
      </c>
      <c r="X15" s="48">
        <v>0</v>
      </c>
      <c r="Y15" s="48">
        <v>0</v>
      </c>
      <c r="Z15" s="48">
        <v>0</v>
      </c>
      <c r="AA15" s="48">
        <v>0</v>
      </c>
      <c r="AB15" s="48">
        <v>0</v>
      </c>
      <c r="AC15" s="48">
        <v>0</v>
      </c>
      <c r="AD15" s="48">
        <v>0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</row>
    <row r="16" spans="1:156" x14ac:dyDescent="0.3">
      <c r="A16" s="55">
        <v>11</v>
      </c>
      <c r="B16" s="51">
        <v>3</v>
      </c>
      <c r="C16" s="52" t="s">
        <v>28</v>
      </c>
      <c r="D16" s="13">
        <f>D17</f>
        <v>25</v>
      </c>
      <c r="E16" s="13">
        <f>E17</f>
        <v>203803</v>
      </c>
      <c r="F16" s="53">
        <v>10</v>
      </c>
      <c r="G16" s="53">
        <v>78609</v>
      </c>
      <c r="H16" s="53">
        <v>1</v>
      </c>
      <c r="I16" s="53">
        <v>15140</v>
      </c>
      <c r="J16" s="53">
        <v>0</v>
      </c>
      <c r="K16" s="53">
        <v>0</v>
      </c>
      <c r="L16" s="53">
        <v>0</v>
      </c>
      <c r="M16" s="53">
        <v>0</v>
      </c>
      <c r="N16" s="53">
        <v>1</v>
      </c>
      <c r="O16" s="53">
        <v>7861</v>
      </c>
      <c r="P16" s="53">
        <v>8</v>
      </c>
      <c r="Q16" s="53">
        <v>62888</v>
      </c>
      <c r="R16" s="53">
        <v>2</v>
      </c>
      <c r="S16" s="53">
        <v>15722</v>
      </c>
      <c r="T16" s="53">
        <v>2</v>
      </c>
      <c r="U16" s="53">
        <v>15722</v>
      </c>
      <c r="V16" s="53">
        <v>1</v>
      </c>
      <c r="W16" s="53">
        <v>7861</v>
      </c>
      <c r="X16" s="53">
        <v>0</v>
      </c>
      <c r="Y16" s="53">
        <v>0</v>
      </c>
      <c r="Z16" s="53">
        <v>0</v>
      </c>
      <c r="AA16" s="53">
        <v>0</v>
      </c>
      <c r="AB16" s="53">
        <v>0</v>
      </c>
      <c r="AC16" s="53">
        <v>0</v>
      </c>
      <c r="AD16" s="53">
        <v>0</v>
      </c>
      <c r="AE16" s="53">
        <v>0</v>
      </c>
      <c r="AF16" s="53">
        <v>0</v>
      </c>
      <c r="AG16" s="53">
        <v>0</v>
      </c>
      <c r="AH16" s="53">
        <v>0</v>
      </c>
      <c r="AI16" s="53">
        <v>0</v>
      </c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</row>
    <row r="17" spans="1:156" x14ac:dyDescent="0.3">
      <c r="A17" s="55">
        <v>12</v>
      </c>
      <c r="B17" s="51"/>
      <c r="C17" s="54" t="s">
        <v>29</v>
      </c>
      <c r="D17" s="1">
        <f>SUM(F17+H17+J17+L17+N17+P17+R17+T17+V17+X17+Z17+AB17+AD17+AF17+AH17+AJ17+AL17+AN17+AP17+AR17+AT17+AV17+AX17+AZ17+BB17+BD17+BF17+BH17+BJ17+BL17+BN17+BP17+BR17+BT17+BV17+BX17+BZ17+CB17+CD17+CF17+CH17+CJ17+CL17+CN17+CP17+CR17+CT17+CV17+CX17+CZ17+DB17+DD17+DF17+DH17+DJ17+DL17+DN17+DP17+DR17+DT17+DV17+DX17+DZ17+EB17+ED17+EF17)</f>
        <v>25</v>
      </c>
      <c r="E17" s="1">
        <f>SUM(G17+I17+K17+M17+O17+Q17+S17+U17+W17+Y17+AA17+AC17+AE17+AG17+AI17+AK17+AM17+AO17+AQ17+AS17+AU17+AW17+AY17+BA17+BC17+BE17+BG17+BI17+BK17+BM17+BO17+BQ17+BS17+BU17+BW17+BY17+CA17+CC17+CE17+CG17+CI17+CK17+CM17+CO17+CQ17+CS17+CU17+CW17+CY17+DA17+DC17+DE17+DG17+DI17+DK17+DM17+DO17+DQ17+DS17+DU17+DW17+DY17+EA17+EC17+EE17+EG17)</f>
        <v>203803</v>
      </c>
      <c r="F17" s="48">
        <v>10</v>
      </c>
      <c r="G17" s="48">
        <v>78609</v>
      </c>
      <c r="H17" s="48">
        <v>1</v>
      </c>
      <c r="I17" s="48">
        <v>15140</v>
      </c>
      <c r="J17" s="48">
        <v>0</v>
      </c>
      <c r="K17" s="48">
        <v>0</v>
      </c>
      <c r="L17" s="48">
        <v>0</v>
      </c>
      <c r="M17" s="48">
        <v>0</v>
      </c>
      <c r="N17" s="48">
        <v>1</v>
      </c>
      <c r="O17" s="48">
        <v>7861</v>
      </c>
      <c r="P17" s="48">
        <v>8</v>
      </c>
      <c r="Q17" s="48">
        <v>62888</v>
      </c>
      <c r="R17" s="48">
        <v>2</v>
      </c>
      <c r="S17" s="48">
        <v>15722</v>
      </c>
      <c r="T17" s="48">
        <v>2</v>
      </c>
      <c r="U17" s="48">
        <v>15722</v>
      </c>
      <c r="V17" s="48">
        <v>1</v>
      </c>
      <c r="W17" s="48">
        <v>7861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</row>
    <row r="18" spans="1:156" x14ac:dyDescent="0.3">
      <c r="A18" s="55">
        <v>13</v>
      </c>
      <c r="B18" s="51">
        <v>4</v>
      </c>
      <c r="C18" s="52" t="s">
        <v>30</v>
      </c>
      <c r="D18" s="13">
        <f>D19</f>
        <v>378</v>
      </c>
      <c r="E18" s="13">
        <f>E19</f>
        <v>10361247</v>
      </c>
      <c r="F18" s="53">
        <v>170</v>
      </c>
      <c r="G18" s="53">
        <v>4987258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20</v>
      </c>
      <c r="O18" s="53">
        <v>503508</v>
      </c>
      <c r="P18" s="53">
        <v>41</v>
      </c>
      <c r="Q18" s="53">
        <v>975485</v>
      </c>
      <c r="R18" s="53">
        <v>57</v>
      </c>
      <c r="S18" s="53">
        <v>1356158</v>
      </c>
      <c r="T18" s="53">
        <v>20</v>
      </c>
      <c r="U18" s="53">
        <v>521064</v>
      </c>
      <c r="V18" s="53">
        <v>28</v>
      </c>
      <c r="W18" s="53">
        <v>658980</v>
      </c>
      <c r="X18" s="53">
        <v>8</v>
      </c>
      <c r="Y18" s="53">
        <v>182374</v>
      </c>
      <c r="Z18" s="53">
        <v>19</v>
      </c>
      <c r="AA18" s="53">
        <v>456925</v>
      </c>
      <c r="AB18" s="53">
        <v>0</v>
      </c>
      <c r="AC18" s="53">
        <v>0</v>
      </c>
      <c r="AD18" s="53">
        <v>15</v>
      </c>
      <c r="AE18" s="53">
        <v>719495</v>
      </c>
      <c r="AF18" s="53">
        <v>0</v>
      </c>
      <c r="AG18" s="53">
        <v>0</v>
      </c>
      <c r="AH18" s="53">
        <v>0</v>
      </c>
      <c r="AI18" s="53">
        <v>0</v>
      </c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</row>
    <row r="19" spans="1:156" x14ac:dyDescent="0.3">
      <c r="A19" s="55">
        <v>14</v>
      </c>
      <c r="B19" s="51"/>
      <c r="C19" s="54" t="s">
        <v>31</v>
      </c>
      <c r="D19" s="1">
        <f>SUM(F19+H19+J19+L19+N19+P19+R19+T19+V19+X19+Z19+AB19+AD19+AF19+AH19+AJ19+AL19+AN19+AP19+AR19+AT19+AV19+AX19+AZ19+BB19+BD19+BF19+BH19+BJ19+BL19+BN19+BP19+BR19+BT19+BV19+BX19+BZ19+CB19+CD19+CF19+CH19+CJ19+CL19+CN19+CP19+CR19+CT19+CV19+CX19+CZ19+DB19+DD19+DF19+DH19+DJ19+DL19+DN19+DP19+DR19+DT19+DV19+DX19+DZ19+EB19+ED19+EF19)</f>
        <v>378</v>
      </c>
      <c r="E19" s="1">
        <f>SUM(G19+I19+K19+M19+O19+Q19+S19+U19+W19+Y19+AA19+AC19+AE19+AG19+AI19+AK19+AM19+AO19+AQ19+AS19+AU19+AW19+AY19+BA19+BC19+BE19+BG19+BI19+BK19+BM19+BO19+BQ19+BS19+BU19+BW19+BY19+CA19+CC19+CE19+CG19+CI19+CK19+CM19+CO19+CQ19+CS19+CU19+CW19+CY19+DA19+DC19+DE19+DG19+DI19+DK19+DM19+DO19+DQ19+DS19+DU19+DW19+DY19+EA19+EC19+EE19+EG19)</f>
        <v>10361247</v>
      </c>
      <c r="F19" s="48">
        <v>170</v>
      </c>
      <c r="G19" s="48">
        <v>4987258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20</v>
      </c>
      <c r="O19" s="48">
        <v>503508</v>
      </c>
      <c r="P19" s="48">
        <v>41</v>
      </c>
      <c r="Q19" s="48">
        <v>975485</v>
      </c>
      <c r="R19" s="48">
        <v>57</v>
      </c>
      <c r="S19" s="48">
        <v>1356158</v>
      </c>
      <c r="T19" s="48">
        <v>20</v>
      </c>
      <c r="U19" s="48">
        <v>521064</v>
      </c>
      <c r="V19" s="48">
        <v>28</v>
      </c>
      <c r="W19" s="48">
        <v>658980</v>
      </c>
      <c r="X19" s="48">
        <v>8</v>
      </c>
      <c r="Y19" s="48">
        <v>182374</v>
      </c>
      <c r="Z19" s="48">
        <v>19</v>
      </c>
      <c r="AA19" s="48">
        <v>456925</v>
      </c>
      <c r="AB19" s="48">
        <v>0</v>
      </c>
      <c r="AC19" s="48">
        <v>0</v>
      </c>
      <c r="AD19" s="48">
        <v>15</v>
      </c>
      <c r="AE19" s="48">
        <v>719495</v>
      </c>
      <c r="AF19" s="48">
        <v>0</v>
      </c>
      <c r="AG19" s="48">
        <v>0</v>
      </c>
      <c r="AH19" s="48">
        <v>0</v>
      </c>
      <c r="AI19" s="48">
        <v>0</v>
      </c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</row>
    <row r="20" spans="1:156" x14ac:dyDescent="0.3">
      <c r="A20" s="55">
        <v>15</v>
      </c>
      <c r="B20" s="51">
        <v>5</v>
      </c>
      <c r="C20" s="52" t="s">
        <v>32</v>
      </c>
      <c r="D20" s="13">
        <f>D21</f>
        <v>119</v>
      </c>
      <c r="E20" s="13">
        <f>E21</f>
        <v>4861994</v>
      </c>
      <c r="F20" s="53">
        <v>70</v>
      </c>
      <c r="G20" s="53">
        <v>2991613</v>
      </c>
      <c r="H20" s="53">
        <v>14</v>
      </c>
      <c r="I20" s="53">
        <v>670917</v>
      </c>
      <c r="J20" s="53">
        <v>0</v>
      </c>
      <c r="K20" s="53">
        <v>0</v>
      </c>
      <c r="L20" s="53">
        <v>0</v>
      </c>
      <c r="M20" s="53">
        <v>0</v>
      </c>
      <c r="N20" s="53">
        <v>8</v>
      </c>
      <c r="O20" s="53">
        <v>426587</v>
      </c>
      <c r="P20" s="53">
        <v>8</v>
      </c>
      <c r="Q20" s="53">
        <v>290331</v>
      </c>
      <c r="R20" s="53">
        <v>5</v>
      </c>
      <c r="S20" s="53">
        <v>137712</v>
      </c>
      <c r="T20" s="53">
        <v>8</v>
      </c>
      <c r="U20" s="53">
        <v>197048</v>
      </c>
      <c r="V20" s="53">
        <v>1</v>
      </c>
      <c r="W20" s="53">
        <v>24631</v>
      </c>
      <c r="X20" s="53">
        <v>0</v>
      </c>
      <c r="Y20" s="53">
        <v>0</v>
      </c>
      <c r="Z20" s="53">
        <v>5</v>
      </c>
      <c r="AA20" s="53">
        <v>123155</v>
      </c>
      <c r="AB20" s="53">
        <v>0</v>
      </c>
      <c r="AC20" s="53">
        <v>0</v>
      </c>
      <c r="AD20" s="53">
        <v>0</v>
      </c>
      <c r="AE20" s="53">
        <v>0</v>
      </c>
      <c r="AF20" s="53">
        <v>0</v>
      </c>
      <c r="AG20" s="53">
        <v>0</v>
      </c>
      <c r="AH20" s="53">
        <v>0</v>
      </c>
      <c r="AI20" s="53">
        <v>0</v>
      </c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</row>
    <row r="21" spans="1:156" x14ac:dyDescent="0.3">
      <c r="A21" s="55">
        <v>16</v>
      </c>
      <c r="B21" s="51"/>
      <c r="C21" s="54" t="s">
        <v>33</v>
      </c>
      <c r="D21" s="1">
        <f>SUM(F21+H21+J21+L21+N21+P21+R21+T21+V21+X21+Z21+AB21+AD21+AF21+AH21+AJ21+AL21+AN21+AP21+AR21+AT21+AV21+AX21+AZ21+BB21+BD21+BF21+BH21+BJ21+BL21+BN21+BP21+BR21+BT21+BV21+BX21+BZ21+CB21+CD21+CF21+CH21+CJ21+CL21+CN21+CP21+CR21+CT21+CV21+CX21+CZ21+DB21+DD21+DF21+DH21+DJ21+DL21+DN21+DP21+DR21+DT21+DV21+DX21+DZ21+EB21+ED21+EF21)</f>
        <v>119</v>
      </c>
      <c r="E21" s="1">
        <f>SUM(G21+I21+K21+M21+O21+Q21+S21+U21+W21+Y21+AA21+AC21+AE21+AG21+AI21+AK21+AM21+AO21+AQ21+AS21+AU21+AW21+AY21+BA21+BC21+BE21+BG21+BI21+BK21+BM21+BO21+BQ21+BS21+BU21+BW21+BY21+CA21+CC21+CE21+CG21+CI21+CK21+CM21+CO21+CQ21+CS21+CU21+CW21+CY21+DA21+DC21+DE21+DG21+DI21+DK21+DM21+DO21+DQ21+DS21+DU21+DW21+DY21+EA21+EC21+EE21+EG21)</f>
        <v>4861994</v>
      </c>
      <c r="F21" s="48">
        <v>70</v>
      </c>
      <c r="G21" s="48">
        <v>2991613</v>
      </c>
      <c r="H21" s="48">
        <v>14</v>
      </c>
      <c r="I21" s="48">
        <v>670917</v>
      </c>
      <c r="J21" s="48">
        <v>0</v>
      </c>
      <c r="K21" s="48">
        <v>0</v>
      </c>
      <c r="L21" s="48">
        <v>0</v>
      </c>
      <c r="M21" s="48">
        <v>0</v>
      </c>
      <c r="N21" s="48">
        <v>8</v>
      </c>
      <c r="O21" s="48">
        <v>426587</v>
      </c>
      <c r="P21" s="48">
        <v>8</v>
      </c>
      <c r="Q21" s="48">
        <v>290331</v>
      </c>
      <c r="R21" s="48">
        <v>5</v>
      </c>
      <c r="S21" s="48">
        <v>137712</v>
      </c>
      <c r="T21" s="48">
        <v>8</v>
      </c>
      <c r="U21" s="48">
        <v>197048</v>
      </c>
      <c r="V21" s="48">
        <v>1</v>
      </c>
      <c r="W21" s="48">
        <v>24631</v>
      </c>
      <c r="X21" s="48">
        <v>0</v>
      </c>
      <c r="Y21" s="48">
        <v>0</v>
      </c>
      <c r="Z21" s="48">
        <v>5</v>
      </c>
      <c r="AA21" s="48">
        <v>123155</v>
      </c>
      <c r="AB21" s="48">
        <v>0</v>
      </c>
      <c r="AC21" s="48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</row>
    <row r="22" spans="1:156" x14ac:dyDescent="0.3">
      <c r="A22" s="55">
        <v>17</v>
      </c>
      <c r="B22" s="51">
        <v>6</v>
      </c>
      <c r="C22" s="52" t="s">
        <v>34</v>
      </c>
      <c r="D22" s="13">
        <f>D23+D24</f>
        <v>345</v>
      </c>
      <c r="E22" s="13">
        <f>E23+E24</f>
        <v>13299522</v>
      </c>
      <c r="F22" s="53">
        <v>0</v>
      </c>
      <c r="G22" s="53">
        <v>0</v>
      </c>
      <c r="H22" s="53">
        <v>38</v>
      </c>
      <c r="I22" s="53">
        <v>515378</v>
      </c>
      <c r="J22" s="53">
        <v>0</v>
      </c>
      <c r="K22" s="53">
        <v>0</v>
      </c>
      <c r="L22" s="53">
        <v>290</v>
      </c>
      <c r="M22" s="53">
        <v>12270832</v>
      </c>
      <c r="N22" s="53">
        <v>6</v>
      </c>
      <c r="O22" s="53">
        <v>134257</v>
      </c>
      <c r="P22" s="53">
        <v>5</v>
      </c>
      <c r="Q22" s="53">
        <v>41848</v>
      </c>
      <c r="R22" s="53">
        <v>0</v>
      </c>
      <c r="S22" s="53">
        <v>0</v>
      </c>
      <c r="T22" s="53">
        <v>6</v>
      </c>
      <c r="U22" s="53">
        <v>337207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0</v>
      </c>
      <c r="AE22" s="53">
        <v>0</v>
      </c>
      <c r="AF22" s="53">
        <v>0</v>
      </c>
      <c r="AG22" s="53">
        <v>0</v>
      </c>
      <c r="AH22" s="53">
        <v>0</v>
      </c>
      <c r="AI22" s="53">
        <v>0</v>
      </c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</row>
    <row r="23" spans="1:156" x14ac:dyDescent="0.3">
      <c r="A23" s="55">
        <v>18</v>
      </c>
      <c r="B23" s="51"/>
      <c r="C23" s="54" t="s">
        <v>35</v>
      </c>
      <c r="D23" s="1">
        <f>SUM(F23+H23+J23+L23+N23+P23+R23+T23+V23+X23+Z23+AB23+AD23+AF23+AH23+AJ23+AL23+AN23+AP23+AR23+AT23+AV23+AX23+AZ23+BB23+BD23+BF23+BH23+BJ23+BL23+BN23+BP23+BR23+BT23+BV23+BX23+BZ23+CB23+CD23+CF23+CH23+CJ23+CL23+CN23+CP23+CR23+CT23+CV23+CX23+CZ23+DB23+DD23+DF23+DH23+DJ23+DL23+DN23+DP23+DR23+DT23+DV23+DX23+DZ23+EB23+ED23+EF23)</f>
        <v>0</v>
      </c>
      <c r="E23" s="1">
        <f>SUM(G23+I23+K23+M23+O23+Q23+S23+U23+W23+Y23+AA23+AC23+AE23+AG23+AI23+AK23+AM23+AO23+AQ23+AS23+AU23+AW23+AY23+BA23+BC23+BE23+BG23+BI23+BK23+BM23+BO23+BQ23+BS23+BU23+BW23+BY23+CA23+CC23+CE23+CG23+CI23+CK23+CM23+CO23+CQ23+CS23+CU23+CW23+CY23+DA23+DC23+DE23+DG23+DI23+DK23+DM23+DO23+DQ23+DS23+DU23+DW23+DY23+EA23+EC23+EE23+EG23)</f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</row>
    <row r="24" spans="1:156" x14ac:dyDescent="0.3">
      <c r="A24" s="55">
        <v>19</v>
      </c>
      <c r="B24" s="51"/>
      <c r="C24" s="54" t="s">
        <v>36</v>
      </c>
      <c r="D24" s="1">
        <f>SUM(F24+H24+J24+L24+N24+P24+R24+T24+V24+X24+Z24+AB24+AD24+AF24+AH24+AJ24+AL24+AN24+AP24+AR24+AT24+AV24+AX24+AZ24+BB24+BD24+BF24+BH24+BJ24+BL24+BN24+BP24+BR24+BT24+BV24+BX24+BZ24+CB24+CD24+CF24+CH24+CJ24+CL24+CN24+CP24+CR24+CT24+CV24+CX24+CZ24+DB24+DD24+DF24+DH24+DJ24+DL24+DN24+DP24+DR24+DT24+DV24+DX24+DZ24+EB24+ED24+EF24)</f>
        <v>345</v>
      </c>
      <c r="E24" s="1">
        <f>SUM(G24+I24+K24+M24+O24+Q24+S24+U24+W24+Y24+AA24+AC24+AE24+AG24+AI24+AK24+AM24+AO24+AQ24+AS24+AU24+AW24+AY24+BA24+BC24+BE24+BG24+BI24+BK24+BM24+BO24+BQ24+BS24+BU24+BW24+BY24+CA24+CC24+CE24+CG24+CI24+CK24+CM24+CO24+CQ24+CS24+CU24+CW24+CY24+DA24+DC24+DE24+DG24+DI24+DK24+DM24+DO24+DQ24+DS24+DU24+DW24+DY24+EA24+EC24+EE24+EG24)</f>
        <v>13299522</v>
      </c>
      <c r="F24" s="48">
        <v>0</v>
      </c>
      <c r="G24" s="48">
        <v>0</v>
      </c>
      <c r="H24" s="48">
        <v>38</v>
      </c>
      <c r="I24" s="48">
        <v>515378</v>
      </c>
      <c r="J24" s="48">
        <v>0</v>
      </c>
      <c r="K24" s="48">
        <v>0</v>
      </c>
      <c r="L24" s="48">
        <v>290</v>
      </c>
      <c r="M24" s="48">
        <v>12270832</v>
      </c>
      <c r="N24" s="48">
        <v>6</v>
      </c>
      <c r="O24" s="48">
        <v>134257</v>
      </c>
      <c r="P24" s="48">
        <v>5</v>
      </c>
      <c r="Q24" s="48">
        <v>41848</v>
      </c>
      <c r="R24" s="48">
        <v>0</v>
      </c>
      <c r="S24" s="48">
        <v>0</v>
      </c>
      <c r="T24" s="48">
        <v>6</v>
      </c>
      <c r="U24" s="48">
        <v>337207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</row>
    <row r="25" spans="1:156" x14ac:dyDescent="0.3">
      <c r="A25" s="55">
        <v>20</v>
      </c>
      <c r="B25" s="51">
        <v>7</v>
      </c>
      <c r="C25" s="52" t="s">
        <v>37</v>
      </c>
      <c r="D25" s="13">
        <f>D26</f>
        <v>13</v>
      </c>
      <c r="E25" s="13">
        <f>E26</f>
        <v>857279</v>
      </c>
      <c r="F25" s="53">
        <v>0</v>
      </c>
      <c r="G25" s="53">
        <v>0</v>
      </c>
      <c r="H25" s="53">
        <v>12</v>
      </c>
      <c r="I25" s="53">
        <v>795760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1</v>
      </c>
      <c r="Q25" s="53">
        <v>61519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3">
        <v>0</v>
      </c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</row>
    <row r="26" spans="1:156" x14ac:dyDescent="0.3">
      <c r="A26" s="55">
        <v>21</v>
      </c>
      <c r="B26" s="51"/>
      <c r="C26" s="54" t="s">
        <v>38</v>
      </c>
      <c r="D26" s="1">
        <f>SUM(F26+H26+J26+L26+N26+P26+R26+T26+V26+X26+Z26+AB26+AD26+AF26+AH26+AJ26+AL26+AN26+AP26+AR26+AT26+AV26+AX26+AZ26+BB26+BD26+BF26+BH26+BJ26+BL26+BN26+BP26+BR26+BT26+BV26+BX26+BZ26+CB26+CD26+CF26+CH26+CJ26+CL26+CN26+CP26+CR26+CT26+CV26+CX26+CZ26+DB26+DD26+DF26+DH26+DJ26+DL26+DN26+DP26+DR26+DT26+DV26+DX26+DZ26+EB26+ED26+EF26)</f>
        <v>13</v>
      </c>
      <c r="E26" s="1">
        <f>SUM(G26+I26+K26+M26+O26+Q26+S26+U26+W26+Y26+AA26+AC26+AE26+AG26+AI26+AK26+AM26+AO26+AQ26+AS26+AU26+AW26+AY26+BA26+BC26+BE26+BG26+BI26+BK26+BM26+BO26+BQ26+BS26+BU26+BW26+BY26+CA26+CC26+CE26+CG26+CI26+CK26+CM26+CO26+CQ26+CS26+CU26+CW26+CY26+DA26+DC26+DE26+DG26+DI26+DK26+DM26+DO26+DQ26+DS26+DU26+DW26+DY26+EA26+EC26+EE26+EG26)</f>
        <v>857279</v>
      </c>
      <c r="F26" s="48">
        <v>0</v>
      </c>
      <c r="G26" s="48">
        <v>0</v>
      </c>
      <c r="H26" s="48">
        <v>12</v>
      </c>
      <c r="I26" s="48">
        <v>795760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1</v>
      </c>
      <c r="Q26" s="48">
        <v>61519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</row>
    <row r="27" spans="1:156" x14ac:dyDescent="0.3">
      <c r="A27" s="55">
        <v>22</v>
      </c>
      <c r="B27" s="51">
        <v>8</v>
      </c>
      <c r="C27" s="52" t="s">
        <v>39</v>
      </c>
      <c r="D27" s="13">
        <f>D28</f>
        <v>0</v>
      </c>
      <c r="E27" s="13">
        <f>E28</f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3">
        <v>0</v>
      </c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</row>
    <row r="28" spans="1:156" x14ac:dyDescent="0.3">
      <c r="A28" s="55">
        <v>23</v>
      </c>
      <c r="B28" s="51"/>
      <c r="C28" s="54" t="s">
        <v>40</v>
      </c>
      <c r="D28" s="1">
        <f>SUM(F28+H28+J28+L28+N28+P28+R28+T28+V28+X28+Z28+AB28+AD28+AF28+AH28+AJ28+AL28+AN28+AP28+AR28+AT28+AV28+AX28+AZ28+BB28+BD28+BF28+BH28+BJ28+BL28+BN28+BP28+BR28+BT28+BV28+BX28+BZ28+CB28+CD28+CF28+CH28+CJ28+CL28+CN28+CP28+CR28+CT28+CV28+CX28+CZ28+DB28+DD28+DF28+DH28+DJ28+DL28+DN28+DP28+DR28+DT28+DV28+DX28+DZ28+EB28+ED28+EF28)</f>
        <v>0</v>
      </c>
      <c r="E28" s="1">
        <f>SUM(G28+I28+K28+M28+O28+Q28+S28+U28+W28+Y28+AA28+AC28+AE28+AG28+AI28+AK28+AM28+AO28+AQ28+AS28+AU28+AW28+AY28+BA28+BC28+BE28+BG28+BI28+BK28+BM28+BO28+BQ28+BS28+BU28+BW28+BY28+CA28+CC28+CE28+CG28+CI28+CK28+CM28+CO28+CQ28+CS28+CU28+CW28+CY28+DA28+DC28+DE28+DG28+DI28+DK28+DM28+DO28+DQ28+DS28+DU28+DW28+DY28+EA28+EC28+EE28+EG28)</f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</row>
    <row r="29" spans="1:156" x14ac:dyDescent="0.3">
      <c r="A29" s="55">
        <v>24</v>
      </c>
      <c r="B29" s="51">
        <v>9</v>
      </c>
      <c r="C29" s="52" t="s">
        <v>41</v>
      </c>
      <c r="D29" s="13">
        <f>D30</f>
        <v>134</v>
      </c>
      <c r="E29" s="13">
        <f>E30</f>
        <v>5139011</v>
      </c>
      <c r="F29" s="53">
        <v>0</v>
      </c>
      <c r="G29" s="53">
        <v>0</v>
      </c>
      <c r="H29" s="53">
        <v>130</v>
      </c>
      <c r="I29" s="53">
        <v>5017265</v>
      </c>
      <c r="J29" s="53">
        <v>0</v>
      </c>
      <c r="K29" s="53">
        <v>0</v>
      </c>
      <c r="L29" s="53">
        <v>0</v>
      </c>
      <c r="M29" s="53">
        <v>0</v>
      </c>
      <c r="N29" s="53">
        <v>2</v>
      </c>
      <c r="O29" s="53">
        <v>64558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2</v>
      </c>
      <c r="AA29" s="53">
        <v>57188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3">
        <v>0</v>
      </c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</row>
    <row r="30" spans="1:156" x14ac:dyDescent="0.3">
      <c r="A30" s="55">
        <v>25</v>
      </c>
      <c r="B30" s="51"/>
      <c r="C30" s="54" t="s">
        <v>42</v>
      </c>
      <c r="D30" s="1">
        <f>SUM(F30+H30+J30+L30+N30+P30+R30+T30+V30+X30+Z30+AB30+AD30+AF30+AH30+AJ30+AL30+AN30+AP30+AR30+AT30+AV30+AX30+AZ30+BB30+BD30+BF30+BH30+BJ30+BL30+BN30+BP30+BR30+BT30+BV30+BX30+BZ30+CB30+CD30+CF30+CH30+CJ30+CL30+CN30+CP30+CR30+CT30+CV30+CX30+CZ30+DB30+DD30+DF30+DH30+DJ30+DL30+DN30+DP30+DR30+DT30+DV30+DX30+DZ30+EB30+ED30+EF30)</f>
        <v>134</v>
      </c>
      <c r="E30" s="1">
        <f>SUM(G30+I30+K30+M30+O30+Q30+S30+U30+W30+Y30+AA30+AC30+AE30+AG30+AI30+AK30+AM30+AO30+AQ30+AS30+AU30+AW30+AY30+BA30+BC30+BE30+BG30+BI30+BK30+BM30+BO30+BQ30+BS30+BU30+BW30+BY30+CA30+CC30+CE30+CG30+CI30+CK30+CM30+CO30+CQ30+CS30+CU30+CW30+CY30+DA30+DC30+DE30+DG30+DI30+DK30+DM30+DO30+DQ30+DS30+DU30+DW30+DY30+EA30+EC30+EE30+EG30)</f>
        <v>5139011</v>
      </c>
      <c r="F30" s="48">
        <v>0</v>
      </c>
      <c r="G30" s="48">
        <v>0</v>
      </c>
      <c r="H30" s="48">
        <v>130</v>
      </c>
      <c r="I30" s="48">
        <v>5017265</v>
      </c>
      <c r="J30" s="48">
        <v>0</v>
      </c>
      <c r="K30" s="48">
        <v>0</v>
      </c>
      <c r="L30" s="48">
        <v>0</v>
      </c>
      <c r="M30" s="48">
        <v>0</v>
      </c>
      <c r="N30" s="48">
        <v>2</v>
      </c>
      <c r="O30" s="48">
        <v>64558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2</v>
      </c>
      <c r="AA30" s="48">
        <v>57188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</row>
    <row r="31" spans="1:156" x14ac:dyDescent="0.3">
      <c r="A31" s="55">
        <v>26</v>
      </c>
      <c r="B31" s="51">
        <v>10</v>
      </c>
      <c r="C31" s="52" t="s">
        <v>43</v>
      </c>
      <c r="D31" s="13">
        <f>D32</f>
        <v>119</v>
      </c>
      <c r="E31" s="13">
        <f>E32</f>
        <v>3859943</v>
      </c>
      <c r="F31" s="53">
        <v>0</v>
      </c>
      <c r="G31" s="53">
        <v>0</v>
      </c>
      <c r="H31" s="53">
        <v>116</v>
      </c>
      <c r="I31" s="53">
        <v>3784281</v>
      </c>
      <c r="J31" s="53">
        <v>0</v>
      </c>
      <c r="K31" s="53">
        <v>0</v>
      </c>
      <c r="L31" s="53">
        <v>0</v>
      </c>
      <c r="M31" s="53">
        <v>0</v>
      </c>
      <c r="N31" s="53">
        <v>1</v>
      </c>
      <c r="O31" s="53">
        <v>25221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2</v>
      </c>
      <c r="AA31" s="53">
        <v>50441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3">
        <v>0</v>
      </c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</row>
    <row r="32" spans="1:156" x14ac:dyDescent="0.3">
      <c r="A32" s="55">
        <v>27</v>
      </c>
      <c r="B32" s="51"/>
      <c r="C32" s="54" t="s">
        <v>44</v>
      </c>
      <c r="D32" s="1">
        <f>SUM(F32+H32+J32+L32+N32+P32+R32+T32+V32+X32+Z32+AB32+AD32+AF32+AH32+AJ32+AL32+AN32+AP32+AR32+AT32+AV32+AX32+AZ32+BB32+BD32+BF32+BH32+BJ32+BL32+BN32+BP32+BR32+BT32+BV32+BX32+BZ32+CB32+CD32+CF32+CH32+CJ32+CL32+CN32+CP32+CR32+CT32+CV32+CX32+CZ32+DB32+DD32+DF32+DH32+DJ32+DL32+DN32+DP32+DR32+DT32+DV32+DX32+DZ32+EB32+ED32+EF32)</f>
        <v>119</v>
      </c>
      <c r="E32" s="1">
        <f>SUM(G32+I32+K32+M32+O32+Q32+S32+U32+W32+Y32+AA32+AC32+AE32+AG32+AI32+AK32+AM32+AO32+AQ32+AS32+AU32+AW32+AY32+BA32+BC32+BE32+BG32+BI32+BK32+BM32+BO32+BQ32+BS32+BU32+BW32+BY32+CA32+CC32+CE32+CG32+CI32+CK32+CM32+CO32+CQ32+CS32+CU32+CW32+CY32+DA32+DC32+DE32+DG32+DI32+DK32+DM32+DO32+DQ32+DS32+DU32+DW32+DY32+EA32+EC32+EE32+EG32)</f>
        <v>3859943</v>
      </c>
      <c r="F32" s="48">
        <v>0</v>
      </c>
      <c r="G32" s="48">
        <v>0</v>
      </c>
      <c r="H32" s="48">
        <v>116</v>
      </c>
      <c r="I32" s="48">
        <v>3784281</v>
      </c>
      <c r="J32" s="48">
        <v>0</v>
      </c>
      <c r="K32" s="48">
        <v>0</v>
      </c>
      <c r="L32" s="48">
        <v>0</v>
      </c>
      <c r="M32" s="48">
        <v>0</v>
      </c>
      <c r="N32" s="48">
        <v>1</v>
      </c>
      <c r="O32" s="48">
        <v>25221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2</v>
      </c>
      <c r="AA32" s="48">
        <v>50441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</row>
    <row r="33" spans="1:156" x14ac:dyDescent="0.3">
      <c r="A33" s="55">
        <v>28</v>
      </c>
      <c r="B33" s="51">
        <v>11</v>
      </c>
      <c r="C33" s="52" t="s">
        <v>45</v>
      </c>
      <c r="D33" s="13">
        <f>D34</f>
        <v>18</v>
      </c>
      <c r="E33" s="13">
        <f>E34</f>
        <v>1130411</v>
      </c>
      <c r="F33" s="53">
        <v>0</v>
      </c>
      <c r="G33" s="53">
        <v>0</v>
      </c>
      <c r="H33" s="53">
        <v>16</v>
      </c>
      <c r="I33" s="53">
        <v>1031495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1</v>
      </c>
      <c r="Q33" s="53">
        <v>49458</v>
      </c>
      <c r="R33" s="53">
        <v>0</v>
      </c>
      <c r="S33" s="53">
        <v>0</v>
      </c>
      <c r="T33" s="53">
        <v>0</v>
      </c>
      <c r="U33" s="53">
        <v>0</v>
      </c>
      <c r="V33" s="53">
        <v>1</v>
      </c>
      <c r="W33" s="53">
        <v>49458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3">
        <v>0</v>
      </c>
      <c r="AG33" s="53">
        <v>0</v>
      </c>
      <c r="AH33" s="53">
        <v>0</v>
      </c>
      <c r="AI33" s="53">
        <v>0</v>
      </c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</row>
    <row r="34" spans="1:156" x14ac:dyDescent="0.3">
      <c r="A34" s="55">
        <v>29</v>
      </c>
      <c r="B34" s="51"/>
      <c r="C34" s="54" t="s">
        <v>46</v>
      </c>
      <c r="D34" s="1">
        <f>SUM(F34+H34+J34+L34+N34+P34+R34+T34+V34+X34+Z34+AB34+AD34+AF34+AH34+AJ34+AL34+AN34+AP34+AR34+AT34+AV34+AX34+AZ34+BB34+BD34+BF34+BH34+BJ34+BL34+BN34+BP34+BR34+BT34+BV34+BX34+BZ34+CB34+CD34+CF34+CH34+CJ34+CL34+CN34+CP34+CR34+CT34+CV34+CX34+CZ34+DB34+DD34+DF34+DH34+DJ34+DL34+DN34+DP34+DR34+DT34+DV34+DX34+DZ34+EB34+ED34+EF34)</f>
        <v>18</v>
      </c>
      <c r="E34" s="1">
        <f>SUM(G34+I34+K34+M34+O34+Q34+S34+U34+W34+Y34+AA34+AC34+AE34+AG34+AI34+AK34+AM34+AO34+AQ34+AS34+AU34+AW34+AY34+BA34+BC34+BE34+BG34+BI34+BK34+BM34+BO34+BQ34+BS34+BU34+BW34+BY34+CA34+CC34+CE34+CG34+CI34+CK34+CM34+CO34+CQ34+CS34+CU34+CW34+CY34+DA34+DC34+DE34+DG34+DI34+DK34+DM34+DO34+DQ34+DS34+DU34+DW34+DY34+EA34+EC34+EE34+EG34)</f>
        <v>1130411</v>
      </c>
      <c r="F34" s="48">
        <v>0</v>
      </c>
      <c r="G34" s="48">
        <v>0</v>
      </c>
      <c r="H34" s="48">
        <v>16</v>
      </c>
      <c r="I34" s="48">
        <v>1031495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1</v>
      </c>
      <c r="Q34" s="48">
        <v>49458</v>
      </c>
      <c r="R34" s="48">
        <v>0</v>
      </c>
      <c r="S34" s="48">
        <v>0</v>
      </c>
      <c r="T34" s="48">
        <v>0</v>
      </c>
      <c r="U34" s="48">
        <v>0</v>
      </c>
      <c r="V34" s="48">
        <v>1</v>
      </c>
      <c r="W34" s="48">
        <v>49458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</row>
    <row r="35" spans="1:156" x14ac:dyDescent="0.3">
      <c r="A35" s="55">
        <v>30</v>
      </c>
      <c r="B35" s="51">
        <v>12</v>
      </c>
      <c r="C35" s="52" t="s">
        <v>47</v>
      </c>
      <c r="D35" s="13">
        <f>D36+D37</f>
        <v>3284</v>
      </c>
      <c r="E35" s="13">
        <f>E36+E37</f>
        <v>259809074</v>
      </c>
      <c r="F35" s="53">
        <v>386</v>
      </c>
      <c r="G35" s="53">
        <v>48324113</v>
      </c>
      <c r="H35" s="53">
        <v>698</v>
      </c>
      <c r="I35" s="53">
        <v>19829720</v>
      </c>
      <c r="J35" s="53">
        <v>695</v>
      </c>
      <c r="K35" s="53">
        <v>109217741</v>
      </c>
      <c r="L35" s="53">
        <v>0</v>
      </c>
      <c r="M35" s="53">
        <v>0</v>
      </c>
      <c r="N35" s="53">
        <v>65</v>
      </c>
      <c r="O35" s="53">
        <v>1385283</v>
      </c>
      <c r="P35" s="53">
        <v>459</v>
      </c>
      <c r="Q35" s="53">
        <v>8226723</v>
      </c>
      <c r="R35" s="53">
        <v>115</v>
      </c>
      <c r="S35" s="53">
        <v>3083528</v>
      </c>
      <c r="T35" s="53">
        <v>359</v>
      </c>
      <c r="U35" s="53">
        <v>18493776</v>
      </c>
      <c r="V35" s="53">
        <v>114</v>
      </c>
      <c r="W35" s="53">
        <v>5884139</v>
      </c>
      <c r="X35" s="53">
        <v>37</v>
      </c>
      <c r="Y35" s="53">
        <v>2638715</v>
      </c>
      <c r="Z35" s="53">
        <v>356</v>
      </c>
      <c r="AA35" s="53">
        <v>42725336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3">
        <v>0</v>
      </c>
      <c r="AH35" s="53">
        <v>0</v>
      </c>
      <c r="AI35" s="53">
        <v>0</v>
      </c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</row>
    <row r="36" spans="1:156" x14ac:dyDescent="0.3">
      <c r="A36" s="55">
        <v>31</v>
      </c>
      <c r="B36" s="51"/>
      <c r="C36" s="54" t="s">
        <v>48</v>
      </c>
      <c r="D36" s="1">
        <f>SUM(F36+H36+J36+L36+N36+P36+R36+T36+V36+X36+Z36+AB36+AD36+AF36+AH36+AJ36+AL36+AN36+AP36+AR36+AT36+AV36+AX36+AZ36+BB36+BD36+BF36+BH36+BJ36+BL36+BN36+BP36+BR36+BT36+BV36+BX36+BZ36+CB36+CD36+CF36+CH36+CJ36+CL36+CN36+CP36+CR36+CT36+CV36+CX36+CZ36+DB36+DD36+DF36+DH36+DJ36+DL36+DN36+DP36+DR36+DT36+DV36+DX36+DZ36+EB36+ED36+EF36)</f>
        <v>3284</v>
      </c>
      <c r="E36" s="1">
        <f>SUM(G36+I36+K36+M36+O36+Q36+S36+U36+W36+Y36+AA36+AC36+AE36+AG36+AI36+AK36+AM36+AO36+AQ36+AS36+AU36+AW36+AY36+BA36+BC36+BE36+BG36+BI36+BK36+BM36+BO36+BQ36+BS36+BU36+BW36+BY36+CA36+CC36+CE36+CG36+CI36+CK36+CM36+CO36+CQ36+CS36+CU36+CW36+CY36+DA36+DC36+DE36+DG36+DI36+DK36+DM36+DO36+DQ36+DS36+DU36+DW36+DY36+EA36+EC36+EE36+EG36)</f>
        <v>259809074</v>
      </c>
      <c r="F36" s="48">
        <v>386</v>
      </c>
      <c r="G36" s="48">
        <v>48324113</v>
      </c>
      <c r="H36" s="48">
        <v>698</v>
      </c>
      <c r="I36" s="48">
        <v>19829720</v>
      </c>
      <c r="J36" s="48">
        <v>695</v>
      </c>
      <c r="K36" s="48">
        <v>109217741</v>
      </c>
      <c r="L36" s="48">
        <v>0</v>
      </c>
      <c r="M36" s="48">
        <v>0</v>
      </c>
      <c r="N36" s="48">
        <v>65</v>
      </c>
      <c r="O36" s="48">
        <v>1385283</v>
      </c>
      <c r="P36" s="48">
        <v>459</v>
      </c>
      <c r="Q36" s="48">
        <v>8226723</v>
      </c>
      <c r="R36" s="48">
        <v>115</v>
      </c>
      <c r="S36" s="48">
        <v>3083528</v>
      </c>
      <c r="T36" s="48">
        <v>359</v>
      </c>
      <c r="U36" s="48">
        <v>18493776</v>
      </c>
      <c r="V36" s="48">
        <v>114</v>
      </c>
      <c r="W36" s="48">
        <v>5884139</v>
      </c>
      <c r="X36" s="48">
        <v>37</v>
      </c>
      <c r="Y36" s="48">
        <v>2638715</v>
      </c>
      <c r="Z36" s="48">
        <v>356</v>
      </c>
      <c r="AA36" s="48">
        <v>42725336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/>
      <c r="DU36" s="46"/>
      <c r="DV36" s="46"/>
      <c r="DW36" s="46"/>
      <c r="DX36" s="46"/>
      <c r="DY36" s="46"/>
      <c r="DZ36" s="46"/>
      <c r="EA36" s="46"/>
      <c r="EB36" s="46"/>
      <c r="EC36" s="46"/>
      <c r="ED36" s="46"/>
      <c r="EE36" s="46"/>
      <c r="EF36" s="46"/>
      <c r="EG36" s="46"/>
      <c r="EH36" s="46"/>
      <c r="EI36" s="46"/>
      <c r="EJ36" s="46"/>
      <c r="EK36" s="46"/>
      <c r="EL36" s="46"/>
      <c r="EM36" s="46"/>
      <c r="EN36" s="46"/>
      <c r="EO36" s="46"/>
      <c r="EP36" s="46"/>
      <c r="EQ36" s="46"/>
      <c r="ER36" s="46"/>
      <c r="ES36" s="46"/>
      <c r="ET36" s="46"/>
      <c r="EU36" s="46"/>
      <c r="EV36" s="46"/>
      <c r="EW36" s="46"/>
      <c r="EX36" s="46"/>
      <c r="EY36" s="46"/>
      <c r="EZ36" s="46"/>
    </row>
    <row r="37" spans="1:156" x14ac:dyDescent="0.3">
      <c r="A37" s="55">
        <v>32</v>
      </c>
      <c r="B37" s="51"/>
      <c r="C37" s="54" t="s">
        <v>49</v>
      </c>
      <c r="D37" s="1">
        <f>SUM(F37+H37+J37+L37+N37+P37+R37+T37+V37+X37+Z37+AB37+AD37+AF37+AH37+AJ37+AL37+AN37+AP37+AR37+AT37+AV37+AX37+AZ37+BB37+BD37+BF37+BH37+BJ37+BL37+BN37+BP37+BR37+BT37+BV37+BX37+BZ37+CB37+CD37+CF37+CH37+CJ37+CL37+CN37+CP37+CR37+CT37+CV37+CX37+CZ37+DB37+DD37+DF37+DH37+DJ37+DL37+DN37+DP37+DR37+DT37+DV37+DX37+DZ37+EB37+ED37+EF37)</f>
        <v>0</v>
      </c>
      <c r="E37" s="1">
        <f>SUM(G37+I37+K37+M37+O37+Q37+S37+U37+W37+Y37+AA37+AC37+AE37+AG37+AI37+AK37+AM37+AO37+AQ37+AS37+AU37+AW37+AY37+BA37+BC37+BE37+BG37+BI37+BK37+BM37+BO37+BQ37+BS37+BU37+BW37+BY37+CA37+CC37+CE37+CG37+CI37+CK37+CM37+CO37+CQ37+CS37+CU37+CW37+CY37+DA37+DC37+DE37+DG37+DI37+DK37+DM37+DO37+DQ37+DS37+DU37+DW37+DY37+EA37+EC37+EE37+EG37)</f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</row>
    <row r="38" spans="1:156" x14ac:dyDescent="0.3">
      <c r="A38" s="55">
        <v>33</v>
      </c>
      <c r="B38" s="51">
        <v>13</v>
      </c>
      <c r="C38" s="52" t="s">
        <v>50</v>
      </c>
      <c r="D38" s="13">
        <f>D39+D40+D41</f>
        <v>1184</v>
      </c>
      <c r="E38" s="13">
        <f>E39+E40+E41</f>
        <v>70410314</v>
      </c>
      <c r="F38" s="53">
        <v>955</v>
      </c>
      <c r="G38" s="53">
        <v>58750062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58</v>
      </c>
      <c r="O38" s="53">
        <v>1994583</v>
      </c>
      <c r="P38" s="53">
        <v>10</v>
      </c>
      <c r="Q38" s="53">
        <v>372085</v>
      </c>
      <c r="R38" s="53">
        <v>22</v>
      </c>
      <c r="S38" s="53">
        <v>743121</v>
      </c>
      <c r="T38" s="53">
        <v>45</v>
      </c>
      <c r="U38" s="53">
        <v>1494103</v>
      </c>
      <c r="V38" s="53">
        <v>11</v>
      </c>
      <c r="W38" s="53">
        <v>375753</v>
      </c>
      <c r="X38" s="53">
        <v>4</v>
      </c>
      <c r="Y38" s="53">
        <v>148834</v>
      </c>
      <c r="Z38" s="53">
        <v>10</v>
      </c>
      <c r="AA38" s="53">
        <v>342737</v>
      </c>
      <c r="AB38" s="53">
        <v>0</v>
      </c>
      <c r="AC38" s="53">
        <v>0</v>
      </c>
      <c r="AD38" s="53">
        <v>69</v>
      </c>
      <c r="AE38" s="53">
        <v>6189036</v>
      </c>
      <c r="AF38" s="53">
        <v>0</v>
      </c>
      <c r="AG38" s="53">
        <v>0</v>
      </c>
      <c r="AH38" s="53">
        <v>0</v>
      </c>
      <c r="AI38" s="53">
        <v>0</v>
      </c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</row>
    <row r="39" spans="1:156" x14ac:dyDescent="0.3">
      <c r="A39" s="55">
        <v>34</v>
      </c>
      <c r="B39" s="51"/>
      <c r="C39" s="54" t="s">
        <v>51</v>
      </c>
      <c r="D39" s="1">
        <f t="shared" ref="D39:E41" si="2">SUM(F39+H39+J39+L39+N39+P39+R39+T39+V39+X39+Z39+AB39+AD39+AF39+AH39+AJ39+AL39+AN39+AP39+AR39+AT39+AV39+AX39+AZ39+BB39+BD39+BF39+BH39+BJ39+BL39+BN39+BP39+BR39+BT39+BV39+BX39+BZ39+CB39+CD39+CF39+CH39+CJ39+CL39+CN39+CP39+CR39+CT39+CV39+CX39+CZ39+DB39+DD39+DF39+DH39+DJ39+DL39+DN39+DP39+DR39+DT39+DV39+DX39+DZ39+EB39+ED39+EF39)</f>
        <v>1184</v>
      </c>
      <c r="E39" s="1">
        <f t="shared" si="2"/>
        <v>70410314</v>
      </c>
      <c r="F39" s="48">
        <v>955</v>
      </c>
      <c r="G39" s="48">
        <v>58750062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58</v>
      </c>
      <c r="O39" s="48">
        <v>1994583</v>
      </c>
      <c r="P39" s="48">
        <v>10</v>
      </c>
      <c r="Q39" s="48">
        <v>372085</v>
      </c>
      <c r="R39" s="48">
        <v>22</v>
      </c>
      <c r="S39" s="48">
        <v>743121</v>
      </c>
      <c r="T39" s="48">
        <v>45</v>
      </c>
      <c r="U39" s="48">
        <v>1494103</v>
      </c>
      <c r="V39" s="48">
        <v>11</v>
      </c>
      <c r="W39" s="48">
        <v>375753</v>
      </c>
      <c r="X39" s="48">
        <v>4</v>
      </c>
      <c r="Y39" s="48">
        <v>148834</v>
      </c>
      <c r="Z39" s="48">
        <v>10</v>
      </c>
      <c r="AA39" s="48">
        <v>342737</v>
      </c>
      <c r="AB39" s="48">
        <v>0</v>
      </c>
      <c r="AC39" s="48">
        <v>0</v>
      </c>
      <c r="AD39" s="48">
        <v>69</v>
      </c>
      <c r="AE39" s="48">
        <v>6189036</v>
      </c>
      <c r="AF39" s="48">
        <v>0</v>
      </c>
      <c r="AG39" s="48">
        <v>0</v>
      </c>
      <c r="AH39" s="48">
        <v>0</v>
      </c>
      <c r="AI39" s="48">
        <v>0</v>
      </c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</row>
    <row r="40" spans="1:156" x14ac:dyDescent="0.3">
      <c r="A40" s="55">
        <v>35</v>
      </c>
      <c r="B40" s="51"/>
      <c r="C40" s="54" t="s">
        <v>52</v>
      </c>
      <c r="D40" s="1">
        <f t="shared" si="2"/>
        <v>0</v>
      </c>
      <c r="E40" s="1">
        <f t="shared" si="2"/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</row>
    <row r="41" spans="1:156" x14ac:dyDescent="0.3">
      <c r="A41" s="55">
        <v>36</v>
      </c>
      <c r="B41" s="51"/>
      <c r="C41" s="54" t="s">
        <v>53</v>
      </c>
      <c r="D41" s="1">
        <f t="shared" si="2"/>
        <v>0</v>
      </c>
      <c r="E41" s="1">
        <f t="shared" si="2"/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</row>
    <row r="42" spans="1:156" x14ac:dyDescent="0.3">
      <c r="A42" s="55">
        <v>37</v>
      </c>
      <c r="B42" s="51">
        <v>14</v>
      </c>
      <c r="C42" s="52" t="s">
        <v>54</v>
      </c>
      <c r="D42" s="13">
        <f>D43</f>
        <v>66</v>
      </c>
      <c r="E42" s="13">
        <f>E43</f>
        <v>2838601</v>
      </c>
      <c r="F42" s="53">
        <v>32</v>
      </c>
      <c r="G42" s="53">
        <v>1644684</v>
      </c>
      <c r="H42" s="53">
        <v>6</v>
      </c>
      <c r="I42" s="53">
        <v>218767</v>
      </c>
      <c r="J42" s="53">
        <v>0</v>
      </c>
      <c r="K42" s="53">
        <v>0</v>
      </c>
      <c r="L42" s="53">
        <v>0</v>
      </c>
      <c r="M42" s="53">
        <v>0</v>
      </c>
      <c r="N42" s="53">
        <v>6</v>
      </c>
      <c r="O42" s="53">
        <v>146738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53">
        <v>5</v>
      </c>
      <c r="AA42" s="53">
        <v>122281</v>
      </c>
      <c r="AB42" s="53">
        <v>6</v>
      </c>
      <c r="AC42" s="53">
        <v>290637</v>
      </c>
      <c r="AD42" s="53">
        <v>0</v>
      </c>
      <c r="AE42" s="53">
        <v>0</v>
      </c>
      <c r="AF42" s="53">
        <v>11</v>
      </c>
      <c r="AG42" s="53">
        <v>415494</v>
      </c>
      <c r="AH42" s="53">
        <v>0</v>
      </c>
      <c r="AI42" s="53">
        <v>0</v>
      </c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</row>
    <row r="43" spans="1:156" x14ac:dyDescent="0.3">
      <c r="A43" s="55">
        <v>38</v>
      </c>
      <c r="B43" s="51"/>
      <c r="C43" s="54" t="s">
        <v>55</v>
      </c>
      <c r="D43" s="1">
        <f>SUM(F43+H43+J43+L43+N43+P43+R43+T43+V43+X43+Z43+AB43+AD43+AF43+AH43+AJ43+AL43+AN43+AP43+AR43+AT43+AV43+AX43+AZ43+BB43+BD43+BF43+BH43+BJ43+BL43+BN43+BP43+BR43+BT43+BV43+BX43+BZ43+CB43+CD43+CF43+CH43+CJ43+CL43+CN43+CP43+CR43+CT43+CV43+CX43+CZ43+DB43+DD43+DF43+DH43+DJ43+DL43+DN43+DP43+DR43+DT43+DV43+DX43+DZ43+EB43+ED43+EF43)</f>
        <v>66</v>
      </c>
      <c r="E43" s="1">
        <f>SUM(G43+I43+K43+M43+O43+Q43+S43+U43+W43+Y43+AA43+AC43+AE43+AG43+AI43+AK43+AM43+AO43+AQ43+AS43+AU43+AW43+AY43+BA43+BC43+BE43+BG43+BI43+BK43+BM43+BO43+BQ43+BS43+BU43+BW43+BY43+CA43+CC43+CE43+CG43+CI43+CK43+CM43+CO43+CQ43+CS43+CU43+CW43+CY43+DA43+DC43+DE43+DG43+DI43+DK43+DM43+DO43+DQ43+DS43+DU43+DW43+DY43+EA43+EC43+EE43+EG43)</f>
        <v>2838601</v>
      </c>
      <c r="F43" s="48">
        <v>32</v>
      </c>
      <c r="G43" s="48">
        <v>1644684</v>
      </c>
      <c r="H43" s="48">
        <v>6</v>
      </c>
      <c r="I43" s="48">
        <v>218767</v>
      </c>
      <c r="J43" s="48">
        <v>0</v>
      </c>
      <c r="K43" s="48">
        <v>0</v>
      </c>
      <c r="L43" s="48">
        <v>0</v>
      </c>
      <c r="M43" s="48">
        <v>0</v>
      </c>
      <c r="N43" s="48">
        <v>6</v>
      </c>
      <c r="O43" s="48">
        <v>146738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5</v>
      </c>
      <c r="AA43" s="48">
        <v>122281</v>
      </c>
      <c r="AB43" s="48">
        <v>6</v>
      </c>
      <c r="AC43" s="48">
        <v>290637</v>
      </c>
      <c r="AD43" s="48">
        <v>0</v>
      </c>
      <c r="AE43" s="48">
        <v>0</v>
      </c>
      <c r="AF43" s="48">
        <v>11</v>
      </c>
      <c r="AG43" s="48">
        <v>415494</v>
      </c>
      <c r="AH43" s="48">
        <v>0</v>
      </c>
      <c r="AI43" s="48">
        <v>0</v>
      </c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</row>
    <row r="44" spans="1:156" x14ac:dyDescent="0.3">
      <c r="A44" s="55">
        <v>39</v>
      </c>
      <c r="B44" s="51">
        <v>15</v>
      </c>
      <c r="C44" s="52" t="s">
        <v>56</v>
      </c>
      <c r="D44" s="13">
        <f>D45+D46+D47+D48</f>
        <v>1534</v>
      </c>
      <c r="E44" s="13">
        <f>E45+E46+E47+E48</f>
        <v>70511352</v>
      </c>
      <c r="F44" s="53">
        <v>825</v>
      </c>
      <c r="G44" s="53">
        <v>48487088</v>
      </c>
      <c r="H44" s="53">
        <v>84</v>
      </c>
      <c r="I44" s="53">
        <v>2335020</v>
      </c>
      <c r="J44" s="53">
        <v>0</v>
      </c>
      <c r="K44" s="53">
        <v>0</v>
      </c>
      <c r="L44" s="53">
        <v>0</v>
      </c>
      <c r="M44" s="53">
        <v>0</v>
      </c>
      <c r="N44" s="53">
        <v>234</v>
      </c>
      <c r="O44" s="53">
        <v>6595942</v>
      </c>
      <c r="P44" s="53">
        <v>151</v>
      </c>
      <c r="Q44" s="53">
        <v>4205269</v>
      </c>
      <c r="R44" s="53">
        <v>0</v>
      </c>
      <c r="S44" s="53">
        <v>0</v>
      </c>
      <c r="T44" s="53">
        <v>87</v>
      </c>
      <c r="U44" s="53">
        <v>2261003</v>
      </c>
      <c r="V44" s="53">
        <v>82</v>
      </c>
      <c r="W44" s="53">
        <v>2084853</v>
      </c>
      <c r="X44" s="53">
        <v>40</v>
      </c>
      <c r="Y44" s="53">
        <v>1100190</v>
      </c>
      <c r="Z44" s="53">
        <v>13</v>
      </c>
      <c r="AA44" s="53">
        <v>419600</v>
      </c>
      <c r="AB44" s="53">
        <v>0</v>
      </c>
      <c r="AC44" s="53">
        <v>0</v>
      </c>
      <c r="AD44" s="53">
        <v>18</v>
      </c>
      <c r="AE44" s="53">
        <v>3022387</v>
      </c>
      <c r="AF44" s="53">
        <v>0</v>
      </c>
      <c r="AG44" s="53">
        <v>0</v>
      </c>
      <c r="AH44" s="53">
        <v>0</v>
      </c>
      <c r="AI44" s="53">
        <v>0</v>
      </c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</row>
    <row r="45" spans="1:156" x14ac:dyDescent="0.3">
      <c r="A45" s="55">
        <v>40</v>
      </c>
      <c r="B45" s="51"/>
      <c r="C45" s="54" t="s">
        <v>57</v>
      </c>
      <c r="D45" s="1">
        <f t="shared" ref="D45:E48" si="3">SUM(F45+H45+J45+L45+N45+P45+R45+T45+V45+X45+Z45+AB45+AD45+AF45+AH45+AJ45+AL45+AN45+AP45+AR45+AT45+AV45+AX45+AZ45+BB45+BD45+BF45+BH45+BJ45+BL45+BN45+BP45+BR45+BT45+BV45+BX45+BZ45+CB45+CD45+CF45+CH45+CJ45+CL45+CN45+CP45+CR45+CT45+CV45+CX45+CZ45+DB45+DD45+DF45+DH45+DJ45+DL45+DN45+DP45+DR45+DT45+DV45+DX45+DZ45+EB45+ED45+EF45)</f>
        <v>1534</v>
      </c>
      <c r="E45" s="1">
        <f t="shared" si="3"/>
        <v>70511352</v>
      </c>
      <c r="F45" s="48">
        <v>825</v>
      </c>
      <c r="G45" s="48">
        <v>48487088</v>
      </c>
      <c r="H45" s="48">
        <v>84</v>
      </c>
      <c r="I45" s="48">
        <v>2335020</v>
      </c>
      <c r="J45" s="48">
        <v>0</v>
      </c>
      <c r="K45" s="48">
        <v>0</v>
      </c>
      <c r="L45" s="48">
        <v>0</v>
      </c>
      <c r="M45" s="48">
        <v>0</v>
      </c>
      <c r="N45" s="48">
        <v>234</v>
      </c>
      <c r="O45" s="48">
        <v>6595942</v>
      </c>
      <c r="P45" s="48">
        <v>151</v>
      </c>
      <c r="Q45" s="48">
        <v>4205269</v>
      </c>
      <c r="R45" s="48">
        <v>0</v>
      </c>
      <c r="S45" s="48">
        <v>0</v>
      </c>
      <c r="T45" s="48">
        <v>87</v>
      </c>
      <c r="U45" s="48">
        <v>2261003</v>
      </c>
      <c r="V45" s="48">
        <v>82</v>
      </c>
      <c r="W45" s="48">
        <v>2084853</v>
      </c>
      <c r="X45" s="48">
        <v>40</v>
      </c>
      <c r="Y45" s="48">
        <v>1100190</v>
      </c>
      <c r="Z45" s="48">
        <v>13</v>
      </c>
      <c r="AA45" s="48">
        <v>419600</v>
      </c>
      <c r="AB45" s="48">
        <v>0</v>
      </c>
      <c r="AC45" s="48">
        <v>0</v>
      </c>
      <c r="AD45" s="48">
        <v>18</v>
      </c>
      <c r="AE45" s="48">
        <v>3022387</v>
      </c>
      <c r="AF45" s="48">
        <v>0</v>
      </c>
      <c r="AG45" s="48">
        <v>0</v>
      </c>
      <c r="AH45" s="48">
        <v>0</v>
      </c>
      <c r="AI45" s="48">
        <v>0</v>
      </c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</row>
    <row r="46" spans="1:156" ht="36.75" customHeight="1" x14ac:dyDescent="0.3">
      <c r="A46" s="55">
        <v>41</v>
      </c>
      <c r="B46" s="51"/>
      <c r="C46" s="54" t="s">
        <v>58</v>
      </c>
      <c r="D46" s="1">
        <f t="shared" si="3"/>
        <v>0</v>
      </c>
      <c r="E46" s="1">
        <f t="shared" si="3"/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</row>
    <row r="47" spans="1:156" x14ac:dyDescent="0.3">
      <c r="A47" s="55">
        <v>42</v>
      </c>
      <c r="B47" s="51"/>
      <c r="C47" s="54" t="s">
        <v>59</v>
      </c>
      <c r="D47" s="1">
        <f t="shared" si="3"/>
        <v>0</v>
      </c>
      <c r="E47" s="1">
        <f t="shared" si="3"/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</row>
    <row r="48" spans="1:156" x14ac:dyDescent="0.3">
      <c r="A48" s="55">
        <v>43</v>
      </c>
      <c r="B48" s="51"/>
      <c r="C48" s="54" t="s">
        <v>60</v>
      </c>
      <c r="D48" s="1">
        <f t="shared" si="3"/>
        <v>0</v>
      </c>
      <c r="E48" s="1">
        <f t="shared" si="3"/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</row>
    <row r="49" spans="1:156" x14ac:dyDescent="0.3">
      <c r="A49" s="55">
        <v>44</v>
      </c>
      <c r="B49" s="51">
        <v>16</v>
      </c>
      <c r="C49" s="52" t="s">
        <v>61</v>
      </c>
      <c r="D49" s="13">
        <f>D50</f>
        <v>702</v>
      </c>
      <c r="E49" s="13">
        <f>E50</f>
        <v>20648188</v>
      </c>
      <c r="F49" s="53">
        <v>350</v>
      </c>
      <c r="G49" s="53">
        <v>13858477</v>
      </c>
      <c r="H49" s="53">
        <v>14</v>
      </c>
      <c r="I49" s="53">
        <v>422831</v>
      </c>
      <c r="J49" s="53">
        <v>0</v>
      </c>
      <c r="K49" s="53">
        <v>0</v>
      </c>
      <c r="L49" s="53">
        <v>0</v>
      </c>
      <c r="M49" s="53">
        <v>0</v>
      </c>
      <c r="N49" s="53">
        <v>54</v>
      </c>
      <c r="O49" s="53">
        <v>959210</v>
      </c>
      <c r="P49" s="53">
        <v>91</v>
      </c>
      <c r="Q49" s="53">
        <v>1791975</v>
      </c>
      <c r="R49" s="53">
        <v>15</v>
      </c>
      <c r="S49" s="53">
        <v>232102</v>
      </c>
      <c r="T49" s="53">
        <v>36</v>
      </c>
      <c r="U49" s="53">
        <v>688269</v>
      </c>
      <c r="V49" s="53">
        <v>59</v>
      </c>
      <c r="W49" s="53">
        <v>1085334</v>
      </c>
      <c r="X49" s="53">
        <v>15</v>
      </c>
      <c r="Y49" s="53">
        <v>296969</v>
      </c>
      <c r="Z49" s="53">
        <v>33</v>
      </c>
      <c r="AA49" s="53">
        <v>620723</v>
      </c>
      <c r="AB49" s="53">
        <v>0</v>
      </c>
      <c r="AC49" s="53">
        <v>0</v>
      </c>
      <c r="AD49" s="53">
        <v>35</v>
      </c>
      <c r="AE49" s="53">
        <v>692298</v>
      </c>
      <c r="AF49" s="53">
        <v>0</v>
      </c>
      <c r="AG49" s="53">
        <v>0</v>
      </c>
      <c r="AH49" s="53">
        <v>0</v>
      </c>
      <c r="AI49" s="53">
        <v>0</v>
      </c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</row>
    <row r="50" spans="1:156" x14ac:dyDescent="0.3">
      <c r="A50" s="55">
        <v>45</v>
      </c>
      <c r="B50" s="51"/>
      <c r="C50" s="54" t="s">
        <v>62</v>
      </c>
      <c r="D50" s="1">
        <f>SUM(F50+H50+J50+L50+N50+P50+R50+T50+V50+X50+Z50+AB50+AD50+AF50+AH50+AJ50+AL50+AN50+AP50+AR50+AT50+AV50+AX50+AZ50+BB50+BD50+BF50+BH50+BJ50+BL50+BN50+BP50+BR50+BT50+BV50+BX50+BZ50+CB50+CD50+CF50+CH50+CJ50+CL50+CN50+CP50+CR50+CT50+CV50+CX50+CZ50+DB50+DD50+DF50+DH50+DJ50+DL50+DN50+DP50+DR50+DT50+DV50+DX50+DZ50+EB50+ED50+EF50)</f>
        <v>702</v>
      </c>
      <c r="E50" s="1">
        <f>SUM(G50+I50+K50+M50+O50+Q50+S50+U50+W50+Y50+AA50+AC50+AE50+AG50+AI50+AK50+AM50+AO50+AQ50+AS50+AU50+AW50+AY50+BA50+BC50+BE50+BG50+BI50+BK50+BM50+BO50+BQ50+BS50+BU50+BW50+BY50+CA50+CC50+CE50+CG50+CI50+CK50+CM50+CO50+CQ50+CS50+CU50+CW50+CY50+DA50+DC50+DE50+DG50+DI50+DK50+DM50+DO50+DQ50+DS50+DU50+DW50+DY50+EA50+EC50+EE50+EG50)</f>
        <v>20648188</v>
      </c>
      <c r="F50" s="48">
        <v>350</v>
      </c>
      <c r="G50" s="48">
        <v>13858477</v>
      </c>
      <c r="H50" s="48">
        <v>14</v>
      </c>
      <c r="I50" s="48">
        <v>422831</v>
      </c>
      <c r="J50" s="48">
        <v>0</v>
      </c>
      <c r="K50" s="48">
        <v>0</v>
      </c>
      <c r="L50" s="48">
        <v>0</v>
      </c>
      <c r="M50" s="48">
        <v>0</v>
      </c>
      <c r="N50" s="48">
        <v>54</v>
      </c>
      <c r="O50" s="48">
        <v>959210</v>
      </c>
      <c r="P50" s="48">
        <v>91</v>
      </c>
      <c r="Q50" s="48">
        <v>1791975</v>
      </c>
      <c r="R50" s="48">
        <v>15</v>
      </c>
      <c r="S50" s="48">
        <v>232102</v>
      </c>
      <c r="T50" s="48">
        <v>36</v>
      </c>
      <c r="U50" s="48">
        <v>688269</v>
      </c>
      <c r="V50" s="48">
        <v>59</v>
      </c>
      <c r="W50" s="48">
        <v>1085334</v>
      </c>
      <c r="X50" s="48">
        <v>15</v>
      </c>
      <c r="Y50" s="48">
        <v>296969</v>
      </c>
      <c r="Z50" s="48">
        <v>33</v>
      </c>
      <c r="AA50" s="48">
        <v>620723</v>
      </c>
      <c r="AB50" s="48">
        <v>0</v>
      </c>
      <c r="AC50" s="48">
        <v>0</v>
      </c>
      <c r="AD50" s="48">
        <v>35</v>
      </c>
      <c r="AE50" s="48">
        <v>692298</v>
      </c>
      <c r="AF50" s="48">
        <v>0</v>
      </c>
      <c r="AG50" s="48">
        <v>0</v>
      </c>
      <c r="AH50" s="48">
        <v>0</v>
      </c>
      <c r="AI50" s="48">
        <v>0</v>
      </c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</row>
    <row r="51" spans="1:156" x14ac:dyDescent="0.3">
      <c r="A51" s="55">
        <v>46</v>
      </c>
      <c r="B51" s="51">
        <v>17</v>
      </c>
      <c r="C51" s="52" t="s">
        <v>63</v>
      </c>
      <c r="D51" s="13">
        <f>D52+D53</f>
        <v>174</v>
      </c>
      <c r="E51" s="13">
        <f>E52+E53</f>
        <v>13663817</v>
      </c>
      <c r="F51" s="53">
        <v>170</v>
      </c>
      <c r="G51" s="53">
        <v>13451746</v>
      </c>
      <c r="H51" s="53">
        <v>2</v>
      </c>
      <c r="I51" s="53">
        <v>124669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2</v>
      </c>
      <c r="U51" s="53">
        <v>87402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3">
        <v>0</v>
      </c>
      <c r="AH51" s="53">
        <v>0</v>
      </c>
      <c r="AI51" s="53">
        <v>0</v>
      </c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DK51" s="46"/>
      <c r="DL51" s="46"/>
      <c r="DM51" s="46"/>
      <c r="DN51" s="46"/>
      <c r="DO51" s="46"/>
      <c r="DP51" s="46"/>
      <c r="DQ51" s="46"/>
      <c r="DR51" s="46"/>
      <c r="DS51" s="46"/>
      <c r="DT51" s="46"/>
      <c r="DU51" s="46"/>
      <c r="DV51" s="46"/>
      <c r="DW51" s="46"/>
      <c r="DX51" s="46"/>
      <c r="DY51" s="46"/>
      <c r="DZ51" s="46"/>
      <c r="EA51" s="46"/>
      <c r="EB51" s="46"/>
      <c r="EC51" s="46"/>
      <c r="ED51" s="46"/>
      <c r="EE51" s="46"/>
      <c r="EF51" s="46"/>
      <c r="EG51" s="46"/>
      <c r="EH51" s="46"/>
      <c r="EI51" s="46"/>
      <c r="EJ51" s="46"/>
      <c r="EK51" s="46"/>
      <c r="EL51" s="46"/>
      <c r="EM51" s="46"/>
      <c r="EN51" s="46"/>
      <c r="EO51" s="46"/>
      <c r="EP51" s="46"/>
      <c r="EQ51" s="46"/>
      <c r="ER51" s="46"/>
      <c r="ES51" s="46"/>
      <c r="ET51" s="46"/>
      <c r="EU51" s="46"/>
      <c r="EV51" s="46"/>
      <c r="EW51" s="46"/>
      <c r="EX51" s="46"/>
      <c r="EY51" s="46"/>
      <c r="EZ51" s="46"/>
    </row>
    <row r="52" spans="1:156" x14ac:dyDescent="0.3">
      <c r="A52" s="55">
        <v>47</v>
      </c>
      <c r="B52" s="51"/>
      <c r="C52" s="54" t="s">
        <v>64</v>
      </c>
      <c r="D52" s="1">
        <f>SUM(F52+H52+J52+L52+N52+P52+R52+T52+V52+X52+Z52+AB52+AD52+AF52+AH52+AJ52+AL52+AN52+AP52+AR52+AT52+AV52+AX52+AZ52+BB52+BD52+BF52+BH52+BJ52+BL52+BN52+BP52+BR52+BT52+BV52+BX52+BZ52+CB52+CD52+CF52+CH52+CJ52+CL52+CN52+CP52+CR52+CT52+CV52+CX52+CZ52+DB52+DD52+DF52+DH52+DJ52+DL52+DN52+DP52+DR52+DT52+DV52+DX52+DZ52+EB52+ED52+EF52)</f>
        <v>0</v>
      </c>
      <c r="E52" s="1">
        <f>SUM(G52+I52+K52+M52+O52+Q52+S52+U52+W52+Y52+AA52+AC52+AE52+AG52+AI52+AK52+AM52+AO52+AQ52+AS52+AU52+AW52+AY52+BA52+BC52+BE52+BG52+BI52+BK52+BM52+BO52+BQ52+BS52+BU52+BW52+BY52+CA52+CC52+CE52+CG52+CI52+CK52+CM52+CO52+CQ52+CS52+CU52+CW52+CY52+DA52+DC52+DE52+DG52+DI52+DK52+DM52+DO52+DQ52+DS52+DU52+DW52+DY52+EA52+EC52+EE52+EG52)</f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DK52" s="46"/>
      <c r="DL52" s="46"/>
      <c r="DM52" s="46"/>
      <c r="DN52" s="46"/>
      <c r="DO52" s="46"/>
      <c r="DP52" s="46"/>
      <c r="DQ52" s="46"/>
      <c r="DR52" s="46"/>
      <c r="DS52" s="46"/>
      <c r="DT52" s="46"/>
      <c r="DU52" s="46"/>
      <c r="DV52" s="46"/>
      <c r="DW52" s="46"/>
      <c r="DX52" s="46"/>
      <c r="DY52" s="46"/>
      <c r="DZ52" s="46"/>
      <c r="EA52" s="46"/>
      <c r="EB52" s="46"/>
      <c r="EC52" s="46"/>
      <c r="ED52" s="46"/>
      <c r="EE52" s="46"/>
      <c r="EF52" s="46"/>
      <c r="EG52" s="46"/>
      <c r="EH52" s="46"/>
      <c r="EI52" s="46"/>
      <c r="EJ52" s="46"/>
      <c r="EK52" s="46"/>
      <c r="EL52" s="46"/>
      <c r="EM52" s="46"/>
      <c r="EN52" s="46"/>
      <c r="EO52" s="46"/>
      <c r="EP52" s="46"/>
      <c r="EQ52" s="46"/>
      <c r="ER52" s="46"/>
      <c r="ES52" s="46"/>
      <c r="ET52" s="46"/>
      <c r="EU52" s="46"/>
      <c r="EV52" s="46"/>
      <c r="EW52" s="46"/>
      <c r="EX52" s="46"/>
      <c r="EY52" s="46"/>
      <c r="EZ52" s="46"/>
    </row>
    <row r="53" spans="1:156" x14ac:dyDescent="0.3">
      <c r="A53" s="55">
        <v>48</v>
      </c>
      <c r="B53" s="51"/>
      <c r="C53" s="54" t="s">
        <v>65</v>
      </c>
      <c r="D53" s="1">
        <f>SUM(F53+H53+J53+L53+N53+P53+R53+T53+V53+X53+Z53+AB53+AD53+AF53+AH53+AJ53+AL53+AN53+AP53+AR53+AT53+AV53+AX53+AZ53+BB53+BD53+BF53+BH53+BJ53+BL53+BN53+BP53+BR53+BT53+BV53+BX53+BZ53+CB53+CD53+CF53+CH53+CJ53+CL53+CN53+CP53+CR53+CT53+CV53+CX53+CZ53+DB53+DD53+DF53+DH53+DJ53+DL53+DN53+DP53+DR53+DT53+DV53+DX53+DZ53+EB53+ED53+EF53)</f>
        <v>174</v>
      </c>
      <c r="E53" s="1">
        <f>SUM(G53+I53+K53+M53+O53+Q53+S53+U53+W53+Y53+AA53+AC53+AE53+AG53+AI53+AK53+AM53+AO53+AQ53+AS53+AU53+AW53+AY53+BA53+BC53+BE53+BG53+BI53+BK53+BM53+BO53+BQ53+BS53+BU53+BW53+BY53+CA53+CC53+CE53+CG53+CI53+CK53+CM53+CO53+CQ53+CS53+CU53+CW53+CY53+DA53+DC53+DE53+DG53+DI53+DK53+DM53+DO53+DQ53+DS53+DU53+DW53+DY53+EA53+EC53+EE53+EG53)</f>
        <v>13663817</v>
      </c>
      <c r="F53" s="48">
        <v>170</v>
      </c>
      <c r="G53" s="48">
        <v>13451746</v>
      </c>
      <c r="H53" s="48">
        <v>2</v>
      </c>
      <c r="I53" s="48">
        <v>124669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2</v>
      </c>
      <c r="U53" s="48">
        <v>87402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6"/>
      <c r="BO53" s="46"/>
      <c r="BP53" s="46"/>
      <c r="DK53" s="46"/>
      <c r="DL53" s="46"/>
      <c r="DM53" s="46"/>
      <c r="DN53" s="46"/>
      <c r="DO53" s="46"/>
      <c r="DP53" s="46"/>
      <c r="DQ53" s="46"/>
      <c r="DR53" s="46"/>
      <c r="DS53" s="46"/>
      <c r="DT53" s="46"/>
      <c r="DU53" s="46"/>
      <c r="DV53" s="46"/>
      <c r="DW53" s="46"/>
      <c r="DX53" s="46"/>
      <c r="DY53" s="46"/>
      <c r="DZ53" s="46"/>
      <c r="EA53" s="46"/>
      <c r="EB53" s="46"/>
      <c r="EC53" s="46"/>
      <c r="ED53" s="46"/>
      <c r="EE53" s="46"/>
      <c r="EF53" s="46"/>
      <c r="EG53" s="46"/>
      <c r="EH53" s="46"/>
      <c r="EI53" s="46"/>
      <c r="EJ53" s="46"/>
      <c r="EK53" s="46"/>
      <c r="EL53" s="46"/>
      <c r="EM53" s="46"/>
      <c r="EN53" s="46"/>
      <c r="EO53" s="46"/>
      <c r="EP53" s="46"/>
      <c r="EQ53" s="46"/>
      <c r="ER53" s="46"/>
      <c r="ES53" s="46"/>
      <c r="ET53" s="46"/>
      <c r="EU53" s="46"/>
      <c r="EV53" s="46"/>
      <c r="EW53" s="46"/>
      <c r="EX53" s="46"/>
      <c r="EY53" s="46"/>
      <c r="EZ53" s="46"/>
    </row>
    <row r="54" spans="1:156" x14ac:dyDescent="0.3">
      <c r="A54" s="55">
        <v>49</v>
      </c>
      <c r="B54" s="51">
        <v>18</v>
      </c>
      <c r="C54" s="52" t="s">
        <v>66</v>
      </c>
      <c r="D54" s="13">
        <f>D55</f>
        <v>192</v>
      </c>
      <c r="E54" s="13">
        <f>E55</f>
        <v>10112068</v>
      </c>
      <c r="F54" s="53">
        <v>165</v>
      </c>
      <c r="G54" s="53">
        <v>8527594</v>
      </c>
      <c r="H54" s="53">
        <v>10</v>
      </c>
      <c r="I54" s="53">
        <v>522753</v>
      </c>
      <c r="J54" s="53">
        <v>0</v>
      </c>
      <c r="K54" s="53">
        <v>0</v>
      </c>
      <c r="L54" s="53">
        <v>0</v>
      </c>
      <c r="M54" s="53">
        <v>0</v>
      </c>
      <c r="N54" s="53">
        <v>1</v>
      </c>
      <c r="O54" s="53">
        <v>44807</v>
      </c>
      <c r="P54" s="53">
        <v>1</v>
      </c>
      <c r="Q54" s="53">
        <v>44807</v>
      </c>
      <c r="R54" s="53">
        <v>1</v>
      </c>
      <c r="S54" s="53">
        <v>44807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14</v>
      </c>
      <c r="AE54" s="53">
        <v>927300</v>
      </c>
      <c r="AF54" s="53">
        <v>0</v>
      </c>
      <c r="AG54" s="53">
        <v>0</v>
      </c>
      <c r="AH54" s="53">
        <v>0</v>
      </c>
      <c r="AI54" s="53">
        <v>0</v>
      </c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DK54" s="46"/>
      <c r="DL54" s="46"/>
      <c r="DM54" s="46"/>
      <c r="DN54" s="46"/>
      <c r="DO54" s="46"/>
      <c r="DP54" s="46"/>
      <c r="DQ54" s="46"/>
      <c r="DR54" s="46"/>
      <c r="DS54" s="46"/>
      <c r="DT54" s="46"/>
      <c r="DU54" s="46"/>
      <c r="DV54" s="46"/>
      <c r="DW54" s="46"/>
      <c r="DX54" s="46"/>
      <c r="DY54" s="46"/>
      <c r="DZ54" s="46"/>
      <c r="EA54" s="46"/>
      <c r="EB54" s="46"/>
      <c r="EC54" s="46"/>
      <c r="ED54" s="46"/>
      <c r="EE54" s="46"/>
      <c r="EF54" s="46"/>
      <c r="EG54" s="46"/>
      <c r="EH54" s="46"/>
      <c r="EI54" s="46"/>
      <c r="EJ54" s="46"/>
      <c r="EK54" s="46"/>
      <c r="EL54" s="46"/>
      <c r="EM54" s="46"/>
      <c r="EN54" s="46"/>
      <c r="EO54" s="46"/>
      <c r="EP54" s="46"/>
      <c r="EQ54" s="46"/>
      <c r="ER54" s="46"/>
      <c r="ES54" s="46"/>
      <c r="ET54" s="46"/>
      <c r="EU54" s="46"/>
      <c r="EV54" s="46"/>
      <c r="EW54" s="46"/>
      <c r="EX54" s="46"/>
      <c r="EY54" s="46"/>
      <c r="EZ54" s="46"/>
    </row>
    <row r="55" spans="1:156" x14ac:dyDescent="0.3">
      <c r="A55" s="55">
        <v>50</v>
      </c>
      <c r="B55" s="51"/>
      <c r="C55" s="54" t="s">
        <v>67</v>
      </c>
      <c r="D55" s="1">
        <f>SUM(F55+H55+J55+L55+N55+P55+R55+T55+V55+X55+Z55+AB55+AD55+AF55+AH55+AJ55+AL55+AN55+AP55+AR55+AT55+AV55+AX55+AZ55+BB55+BD55+BF55+BH55+BJ55+BL55+BN55+BP55+BR55+BT55+BV55+BX55+BZ55+CB55+CD55+CF55+CH55+CJ55+CL55+CN55+CP55+CR55+CT55+CV55+CX55+CZ55+DB55+DD55+DF55+DH55+DJ55+DL55+DN55+DP55+DR55+DT55+DV55+DX55+DZ55+EB55+ED55+EF55)</f>
        <v>192</v>
      </c>
      <c r="E55" s="1">
        <f>SUM(G55+I55+K55+M55+O55+Q55+S55+U55+W55+Y55+AA55+AC55+AE55+AG55+AI55+AK55+AM55+AO55+AQ55+AS55+AU55+AW55+AY55+BA55+BC55+BE55+BG55+BI55+BK55+BM55+BO55+BQ55+BS55+BU55+BW55+BY55+CA55+CC55+CE55+CG55+CI55+CK55+CM55+CO55+CQ55+CS55+CU55+CW55+CY55+DA55+DC55+DE55+DG55+DI55+DK55+DM55+DO55+DQ55+DS55+DU55+DW55+DY55+EA55+EC55+EE55+EG55)</f>
        <v>10112068</v>
      </c>
      <c r="F55" s="48">
        <v>165</v>
      </c>
      <c r="G55" s="48">
        <v>8527594</v>
      </c>
      <c r="H55" s="48">
        <v>10</v>
      </c>
      <c r="I55" s="48">
        <v>522753</v>
      </c>
      <c r="J55" s="48">
        <v>0</v>
      </c>
      <c r="K55" s="48">
        <v>0</v>
      </c>
      <c r="L55" s="48">
        <v>0</v>
      </c>
      <c r="M55" s="48">
        <v>0</v>
      </c>
      <c r="N55" s="48">
        <v>1</v>
      </c>
      <c r="O55" s="48">
        <v>44807</v>
      </c>
      <c r="P55" s="48">
        <v>1</v>
      </c>
      <c r="Q55" s="48">
        <v>44807</v>
      </c>
      <c r="R55" s="48">
        <v>1</v>
      </c>
      <c r="S55" s="48">
        <v>44807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14</v>
      </c>
      <c r="AE55" s="48">
        <v>927300</v>
      </c>
      <c r="AF55" s="48">
        <v>0</v>
      </c>
      <c r="AG55" s="48">
        <v>0</v>
      </c>
      <c r="AH55" s="48">
        <v>0</v>
      </c>
      <c r="AI55" s="48">
        <v>0</v>
      </c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DK55" s="46"/>
      <c r="DL55" s="46"/>
      <c r="DM55" s="46"/>
      <c r="DN55" s="46"/>
      <c r="DO55" s="46"/>
      <c r="DP55" s="46"/>
      <c r="DQ55" s="46"/>
      <c r="DR55" s="46"/>
      <c r="DS55" s="46"/>
      <c r="DT55" s="46"/>
      <c r="DU55" s="46"/>
      <c r="DV55" s="46"/>
      <c r="DW55" s="46"/>
      <c r="DX55" s="46"/>
      <c r="DY55" s="46"/>
      <c r="DZ55" s="46"/>
      <c r="EA55" s="46"/>
      <c r="EB55" s="46"/>
      <c r="EC55" s="46"/>
      <c r="ED55" s="46"/>
      <c r="EE55" s="46"/>
      <c r="EF55" s="46"/>
      <c r="EG55" s="46"/>
      <c r="EH55" s="46"/>
      <c r="EI55" s="46"/>
      <c r="EJ55" s="46"/>
      <c r="EK55" s="46"/>
      <c r="EL55" s="46"/>
      <c r="EM55" s="46"/>
      <c r="EN55" s="46"/>
      <c r="EO55" s="46"/>
      <c r="EP55" s="46"/>
      <c r="EQ55" s="46"/>
      <c r="ER55" s="46"/>
      <c r="ES55" s="46"/>
      <c r="ET55" s="46"/>
      <c r="EU55" s="46"/>
      <c r="EV55" s="46"/>
      <c r="EW55" s="46"/>
      <c r="EX55" s="46"/>
      <c r="EY55" s="46"/>
      <c r="EZ55" s="46"/>
    </row>
    <row r="56" spans="1:156" x14ac:dyDescent="0.3">
      <c r="A56" s="55">
        <v>51</v>
      </c>
      <c r="B56" s="51">
        <v>19</v>
      </c>
      <c r="C56" s="52" t="s">
        <v>68</v>
      </c>
      <c r="D56" s="13">
        <f>D57+D58+D59+D60+D61+D62+D63+D64+D65</f>
        <v>1195</v>
      </c>
      <c r="E56" s="13">
        <f>E57+E58+E59+E60+E61+E62+E63+E64+E65</f>
        <v>181719839</v>
      </c>
      <c r="F56" s="53">
        <v>7</v>
      </c>
      <c r="G56" s="53">
        <v>950355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0</v>
      </c>
      <c r="AB56" s="53">
        <v>1188</v>
      </c>
      <c r="AC56" s="53">
        <v>180769484</v>
      </c>
      <c r="AD56" s="53">
        <v>0</v>
      </c>
      <c r="AE56" s="53">
        <v>0</v>
      </c>
      <c r="AF56" s="53">
        <v>0</v>
      </c>
      <c r="AG56" s="53">
        <v>0</v>
      </c>
      <c r="AH56" s="53">
        <v>0</v>
      </c>
      <c r="AI56" s="53">
        <v>0</v>
      </c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DK56" s="46"/>
      <c r="DL56" s="46"/>
      <c r="DM56" s="46"/>
      <c r="DN56" s="46"/>
      <c r="DO56" s="46"/>
      <c r="DP56" s="46"/>
      <c r="DQ56" s="46"/>
      <c r="DR56" s="46"/>
      <c r="DS56" s="46"/>
      <c r="DT56" s="46"/>
      <c r="DU56" s="46"/>
      <c r="DV56" s="46"/>
      <c r="DW56" s="46"/>
      <c r="DX56" s="46"/>
      <c r="DY56" s="46"/>
      <c r="DZ56" s="46"/>
      <c r="EA56" s="46"/>
      <c r="EB56" s="46"/>
      <c r="EC56" s="46"/>
      <c r="ED56" s="46"/>
      <c r="EE56" s="46"/>
      <c r="EF56" s="46"/>
      <c r="EG56" s="46"/>
      <c r="EH56" s="46"/>
      <c r="EI56" s="46"/>
      <c r="EJ56" s="46"/>
      <c r="EK56" s="46"/>
      <c r="EL56" s="46"/>
      <c r="EM56" s="46"/>
      <c r="EN56" s="46"/>
      <c r="EO56" s="46"/>
      <c r="EP56" s="46"/>
      <c r="EQ56" s="46"/>
      <c r="ER56" s="46"/>
      <c r="ES56" s="46"/>
      <c r="ET56" s="46"/>
      <c r="EU56" s="46"/>
      <c r="EV56" s="46"/>
      <c r="EW56" s="46"/>
      <c r="EX56" s="46"/>
      <c r="EY56" s="46"/>
      <c r="EZ56" s="46"/>
    </row>
    <row r="57" spans="1:156" x14ac:dyDescent="0.3">
      <c r="A57" s="55">
        <v>52</v>
      </c>
      <c r="B57" s="51"/>
      <c r="C57" s="54" t="s">
        <v>69</v>
      </c>
      <c r="D57" s="1">
        <f t="shared" ref="D57:D65" si="4">SUM(F57+H57+J57+L57+N57+P57+R57+T57+V57+X57+Z57+AB57+AD57+AF57+AH57+AJ57+AL57+AN57+AP57+AR57+AT57+AV57+AX57+AZ57+BB57+BD57+BF57+BH57+BJ57+BL57+BN57+BP57+BR57+BT57+BV57+BX57+BZ57+CB57+CD57+CF57+CH57+CJ57+CL57+CN57+CP57+CR57+CT57+CV57+CX57+CZ57+DB57+DD57+DF57+DH57+DJ57+DL57+DN57+DP57+DR57+DT57+DV57+DX57+DZ57+EB57+ED57+EF57)</f>
        <v>0</v>
      </c>
      <c r="E57" s="1">
        <f t="shared" ref="E57:E65" si="5">SUM(G57+I57+K57+M57+O57+Q57+S57+U57+W57+Y57+AA57+AC57+AE57+AG57+AI57+AK57+AM57+AO57+AQ57+AS57+AU57+AW57+AY57+BA57+BC57+BE57+BG57+BI57+BK57+BM57+BO57+BQ57+BS57+BU57+BW57+BY57+CA57+CC57+CE57+CG57+CI57+CK57+CM57+CO57+CQ57+CS57+CU57+CW57+CY57+DA57+DC57+DE57+DG57+DI57+DK57+DM57+DO57+DQ57+DS57+DU57+DW57+DY57+EA57+EC57+EE57+EG57)</f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DK57" s="46"/>
      <c r="DL57" s="46"/>
      <c r="DM57" s="46"/>
      <c r="DN57" s="46"/>
      <c r="DO57" s="46"/>
      <c r="DP57" s="46"/>
      <c r="DQ57" s="46"/>
      <c r="DR57" s="46"/>
      <c r="DS57" s="46"/>
      <c r="DT57" s="46"/>
      <c r="DU57" s="46"/>
      <c r="DV57" s="46"/>
      <c r="DW57" s="46"/>
      <c r="DX57" s="46"/>
      <c r="DY57" s="46"/>
      <c r="DZ57" s="46"/>
      <c r="EA57" s="46"/>
      <c r="EB57" s="46"/>
      <c r="EC57" s="46"/>
      <c r="ED57" s="46"/>
      <c r="EE57" s="46"/>
      <c r="EF57" s="46"/>
      <c r="EG57" s="46"/>
      <c r="EH57" s="46"/>
      <c r="EI57" s="46"/>
      <c r="EJ57" s="46"/>
      <c r="EK57" s="46"/>
      <c r="EL57" s="46"/>
      <c r="EM57" s="46"/>
      <c r="EN57" s="46"/>
      <c r="EO57" s="46"/>
      <c r="EP57" s="46"/>
      <c r="EQ57" s="46"/>
      <c r="ER57" s="46"/>
      <c r="ES57" s="46"/>
      <c r="ET57" s="46"/>
      <c r="EU57" s="46"/>
      <c r="EV57" s="46"/>
      <c r="EW57" s="46"/>
      <c r="EX57" s="46"/>
      <c r="EY57" s="46"/>
      <c r="EZ57" s="46"/>
    </row>
    <row r="58" spans="1:156" x14ac:dyDescent="0.3">
      <c r="A58" s="55">
        <v>53</v>
      </c>
      <c r="B58" s="51"/>
      <c r="C58" s="54" t="s">
        <v>70</v>
      </c>
      <c r="D58" s="1">
        <f t="shared" si="4"/>
        <v>0</v>
      </c>
      <c r="E58" s="1">
        <f t="shared" si="5"/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DK58" s="46"/>
      <c r="DL58" s="46"/>
      <c r="DM58" s="46"/>
      <c r="DN58" s="46"/>
      <c r="DO58" s="46"/>
      <c r="DP58" s="46"/>
      <c r="DQ58" s="46"/>
      <c r="DR58" s="46"/>
      <c r="DS58" s="46"/>
      <c r="DT58" s="46"/>
      <c r="DU58" s="46"/>
      <c r="DV58" s="46"/>
      <c r="DW58" s="46"/>
      <c r="DX58" s="46"/>
      <c r="DY58" s="46"/>
      <c r="DZ58" s="46"/>
      <c r="EA58" s="46"/>
      <c r="EB58" s="46"/>
      <c r="EC58" s="46"/>
      <c r="ED58" s="46"/>
      <c r="EE58" s="46"/>
      <c r="EF58" s="46"/>
      <c r="EG58" s="46"/>
      <c r="EH58" s="46"/>
      <c r="EI58" s="46"/>
      <c r="EJ58" s="46"/>
      <c r="EK58" s="46"/>
      <c r="EL58" s="46"/>
      <c r="EM58" s="46"/>
      <c r="EN58" s="46"/>
      <c r="EO58" s="46"/>
      <c r="EP58" s="46"/>
      <c r="EQ58" s="46"/>
      <c r="ER58" s="46"/>
      <c r="ES58" s="46"/>
      <c r="ET58" s="46"/>
      <c r="EU58" s="46"/>
      <c r="EV58" s="46"/>
      <c r="EW58" s="46"/>
      <c r="EX58" s="46"/>
      <c r="EY58" s="46"/>
      <c r="EZ58" s="46"/>
    </row>
    <row r="59" spans="1:156" x14ac:dyDescent="0.3">
      <c r="A59" s="55">
        <v>54</v>
      </c>
      <c r="B59" s="51"/>
      <c r="C59" s="54" t="s">
        <v>71</v>
      </c>
      <c r="D59" s="1">
        <f t="shared" si="4"/>
        <v>1195</v>
      </c>
      <c r="E59" s="1">
        <f t="shared" si="5"/>
        <v>181719839</v>
      </c>
      <c r="F59" s="48">
        <v>7</v>
      </c>
      <c r="G59" s="48">
        <v>950355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1188</v>
      </c>
      <c r="AC59" s="48">
        <v>180769484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DK59" s="46"/>
      <c r="DL59" s="46"/>
      <c r="DM59" s="46"/>
      <c r="DN59" s="46"/>
      <c r="DO59" s="46"/>
      <c r="DP59" s="46"/>
      <c r="DQ59" s="46"/>
      <c r="DR59" s="46"/>
      <c r="DS59" s="46"/>
      <c r="DT59" s="46"/>
      <c r="DU59" s="46"/>
      <c r="DV59" s="46"/>
      <c r="DW59" s="46"/>
      <c r="DX59" s="46"/>
      <c r="DY59" s="46"/>
      <c r="DZ59" s="46"/>
      <c r="EA59" s="46"/>
      <c r="EB59" s="46"/>
      <c r="EC59" s="46"/>
      <c r="ED59" s="46"/>
      <c r="EE59" s="46"/>
      <c r="EF59" s="46"/>
      <c r="EG59" s="46"/>
      <c r="EH59" s="46"/>
      <c r="EI59" s="46"/>
      <c r="EJ59" s="46"/>
      <c r="EK59" s="46"/>
      <c r="EL59" s="46"/>
      <c r="EM59" s="46"/>
      <c r="EN59" s="46"/>
      <c r="EO59" s="46"/>
      <c r="EP59" s="46"/>
      <c r="EQ59" s="46"/>
      <c r="ER59" s="46"/>
      <c r="ES59" s="46"/>
      <c r="ET59" s="46"/>
      <c r="EU59" s="46"/>
      <c r="EV59" s="46"/>
      <c r="EW59" s="46"/>
      <c r="EX59" s="46"/>
      <c r="EY59" s="46"/>
      <c r="EZ59" s="46"/>
    </row>
    <row r="60" spans="1:156" x14ac:dyDescent="0.3">
      <c r="A60" s="55">
        <v>55</v>
      </c>
      <c r="B60" s="51"/>
      <c r="C60" s="54" t="s">
        <v>72</v>
      </c>
      <c r="D60" s="1">
        <f t="shared" si="4"/>
        <v>0</v>
      </c>
      <c r="E60" s="1">
        <f t="shared" si="5"/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DK60" s="46"/>
      <c r="DL60" s="46"/>
      <c r="DM60" s="46"/>
      <c r="DN60" s="46"/>
      <c r="DO60" s="46"/>
      <c r="DP60" s="46"/>
      <c r="DQ60" s="46"/>
      <c r="DR60" s="46"/>
      <c r="DS60" s="46"/>
      <c r="DT60" s="46"/>
      <c r="DU60" s="46"/>
      <c r="DV60" s="46"/>
      <c r="DW60" s="46"/>
      <c r="DX60" s="46"/>
      <c r="DY60" s="46"/>
      <c r="DZ60" s="46"/>
      <c r="EA60" s="46"/>
      <c r="EB60" s="46"/>
      <c r="EC60" s="46"/>
      <c r="ED60" s="46"/>
      <c r="EE60" s="46"/>
      <c r="EF60" s="46"/>
      <c r="EG60" s="46"/>
      <c r="EH60" s="46"/>
      <c r="EI60" s="46"/>
      <c r="EJ60" s="46"/>
      <c r="EK60" s="46"/>
      <c r="EL60" s="46"/>
      <c r="EM60" s="46"/>
      <c r="EN60" s="46"/>
      <c r="EO60" s="46"/>
      <c r="EP60" s="46"/>
      <c r="EQ60" s="46"/>
      <c r="ER60" s="46"/>
      <c r="ES60" s="46"/>
      <c r="ET60" s="46"/>
      <c r="EU60" s="46"/>
      <c r="EV60" s="46"/>
      <c r="EW60" s="46"/>
      <c r="EX60" s="46"/>
      <c r="EY60" s="46"/>
      <c r="EZ60" s="46"/>
    </row>
    <row r="61" spans="1:156" x14ac:dyDescent="0.3">
      <c r="A61" s="55">
        <v>56</v>
      </c>
      <c r="B61" s="51"/>
      <c r="C61" s="54" t="s">
        <v>73</v>
      </c>
      <c r="D61" s="1">
        <f t="shared" si="4"/>
        <v>0</v>
      </c>
      <c r="E61" s="1">
        <f t="shared" si="5"/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  <c r="BM61" s="46"/>
      <c r="BN61" s="46"/>
      <c r="BO61" s="46"/>
      <c r="BP61" s="46"/>
      <c r="DK61" s="46"/>
      <c r="DL61" s="46"/>
      <c r="DM61" s="46"/>
      <c r="DN61" s="46"/>
      <c r="DO61" s="46"/>
      <c r="DP61" s="46"/>
      <c r="DQ61" s="46"/>
      <c r="DR61" s="46"/>
      <c r="DS61" s="46"/>
      <c r="DT61" s="46"/>
      <c r="DU61" s="46"/>
      <c r="DV61" s="46"/>
      <c r="DW61" s="46"/>
      <c r="DX61" s="46"/>
      <c r="DY61" s="46"/>
      <c r="DZ61" s="46"/>
      <c r="EA61" s="46"/>
      <c r="EB61" s="46"/>
      <c r="EC61" s="46"/>
      <c r="ED61" s="46"/>
      <c r="EE61" s="46"/>
      <c r="EF61" s="46"/>
      <c r="EG61" s="46"/>
      <c r="EH61" s="46"/>
      <c r="EI61" s="46"/>
      <c r="EJ61" s="46"/>
      <c r="EK61" s="46"/>
      <c r="EL61" s="46"/>
      <c r="EM61" s="46"/>
      <c r="EN61" s="46"/>
      <c r="EO61" s="46"/>
      <c r="EP61" s="46"/>
      <c r="EQ61" s="46"/>
      <c r="ER61" s="46"/>
      <c r="ES61" s="46"/>
      <c r="ET61" s="46"/>
      <c r="EU61" s="46"/>
      <c r="EV61" s="46"/>
      <c r="EW61" s="46"/>
      <c r="EX61" s="46"/>
      <c r="EY61" s="46"/>
      <c r="EZ61" s="46"/>
    </row>
    <row r="62" spans="1:156" x14ac:dyDescent="0.3">
      <c r="A62" s="55">
        <v>57</v>
      </c>
      <c r="B62" s="51"/>
      <c r="C62" s="54" t="s">
        <v>74</v>
      </c>
      <c r="D62" s="1">
        <f t="shared" si="4"/>
        <v>0</v>
      </c>
      <c r="E62" s="1">
        <f t="shared" si="5"/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  <c r="BM62" s="46"/>
      <c r="BN62" s="46"/>
      <c r="BO62" s="46"/>
      <c r="BP62" s="46"/>
      <c r="DK62" s="46"/>
      <c r="DL62" s="46"/>
      <c r="DM62" s="46"/>
      <c r="DN62" s="46"/>
      <c r="DO62" s="46"/>
      <c r="DP62" s="46"/>
      <c r="DQ62" s="46"/>
      <c r="DR62" s="46"/>
      <c r="DS62" s="46"/>
      <c r="DT62" s="46"/>
      <c r="DU62" s="46"/>
      <c r="DV62" s="46"/>
      <c r="DW62" s="46"/>
      <c r="DX62" s="46"/>
      <c r="DY62" s="46"/>
      <c r="DZ62" s="46"/>
      <c r="EA62" s="46"/>
      <c r="EB62" s="46"/>
      <c r="EC62" s="46"/>
      <c r="ED62" s="46"/>
      <c r="EE62" s="46"/>
      <c r="EF62" s="46"/>
      <c r="EG62" s="46"/>
      <c r="EH62" s="46"/>
      <c r="EI62" s="46"/>
      <c r="EJ62" s="46"/>
      <c r="EK62" s="46"/>
      <c r="EL62" s="46"/>
      <c r="EM62" s="46"/>
      <c r="EN62" s="46"/>
      <c r="EO62" s="46"/>
      <c r="EP62" s="46"/>
      <c r="EQ62" s="46"/>
      <c r="ER62" s="46"/>
      <c r="ES62" s="46"/>
      <c r="ET62" s="46"/>
      <c r="EU62" s="46"/>
      <c r="EV62" s="46"/>
      <c r="EW62" s="46"/>
      <c r="EX62" s="46"/>
      <c r="EY62" s="46"/>
      <c r="EZ62" s="46"/>
    </row>
    <row r="63" spans="1:156" x14ac:dyDescent="0.3">
      <c r="A63" s="55">
        <v>58</v>
      </c>
      <c r="B63" s="51"/>
      <c r="C63" s="54" t="s">
        <v>75</v>
      </c>
      <c r="D63" s="1">
        <f t="shared" si="4"/>
        <v>0</v>
      </c>
      <c r="E63" s="1">
        <f t="shared" si="5"/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</row>
    <row r="64" spans="1:156" x14ac:dyDescent="0.3">
      <c r="A64" s="55">
        <v>59</v>
      </c>
      <c r="B64" s="51"/>
      <c r="C64" s="54" t="s">
        <v>76</v>
      </c>
      <c r="D64" s="1">
        <f t="shared" si="4"/>
        <v>0</v>
      </c>
      <c r="E64" s="1">
        <f t="shared" si="5"/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</row>
    <row r="65" spans="1:156" x14ac:dyDescent="0.3">
      <c r="A65" s="55">
        <v>60</v>
      </c>
      <c r="B65" s="51"/>
      <c r="C65" s="54" t="s">
        <v>77</v>
      </c>
      <c r="D65" s="1">
        <f t="shared" si="4"/>
        <v>0</v>
      </c>
      <c r="E65" s="1">
        <f t="shared" si="5"/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</row>
    <row r="66" spans="1:156" x14ac:dyDescent="0.3">
      <c r="A66" s="55">
        <v>61</v>
      </c>
      <c r="B66" s="51">
        <v>20</v>
      </c>
      <c r="C66" s="52" t="s">
        <v>78</v>
      </c>
      <c r="D66" s="13">
        <f>D67+D68</f>
        <v>502</v>
      </c>
      <c r="E66" s="13">
        <f>E67+E68</f>
        <v>12347952</v>
      </c>
      <c r="F66" s="53">
        <v>450</v>
      </c>
      <c r="G66" s="53">
        <v>11172815</v>
      </c>
      <c r="H66" s="53">
        <v>34</v>
      </c>
      <c r="I66" s="53">
        <v>874908</v>
      </c>
      <c r="J66" s="53">
        <v>0</v>
      </c>
      <c r="K66" s="53">
        <v>0</v>
      </c>
      <c r="L66" s="53">
        <v>0</v>
      </c>
      <c r="M66" s="53">
        <v>0</v>
      </c>
      <c r="N66" s="53">
        <v>2</v>
      </c>
      <c r="O66" s="53">
        <v>37208</v>
      </c>
      <c r="P66" s="53">
        <v>9</v>
      </c>
      <c r="Q66" s="53">
        <v>144379</v>
      </c>
      <c r="R66" s="53">
        <v>0</v>
      </c>
      <c r="S66" s="53">
        <v>0</v>
      </c>
      <c r="T66" s="53">
        <v>7</v>
      </c>
      <c r="U66" s="53">
        <v>118642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0</v>
      </c>
      <c r="AE66" s="53">
        <v>0</v>
      </c>
      <c r="AF66" s="53">
        <v>0</v>
      </c>
      <c r="AG66" s="53">
        <v>0</v>
      </c>
      <c r="AH66" s="53">
        <v>0</v>
      </c>
      <c r="AI66" s="53">
        <v>0</v>
      </c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</row>
    <row r="67" spans="1:156" x14ac:dyDescent="0.3">
      <c r="A67" s="55">
        <v>62</v>
      </c>
      <c r="B67" s="51"/>
      <c r="C67" s="54" t="s">
        <v>79</v>
      </c>
      <c r="D67" s="1">
        <f>SUM(F67+H67+J67+L67+N67+P67+R67+T67+V67+X67+Z67+AB67+AD67+AF67+AH67+AJ67+AL67+AN67+AP67+AR67+AT67+AV67+AX67+AZ67+BB67+BD67+BF67+BH67+BJ67+BL67+BN67+BP67+BR67+BT67+BV67+BX67+BZ67+CB67+CD67+CF67+CH67+CJ67+CL67+CN67+CP67+CR67+CT67+CV67+CX67+CZ67+DB67+DD67+DF67+DH67+DJ67+DL67+DN67+DP67+DR67+DT67+DV67+DX67+DZ67+EB67+ED67+EF67)</f>
        <v>502</v>
      </c>
      <c r="E67" s="1">
        <f>SUM(G67+I67+K67+M67+O67+Q67+S67+U67+W67+Y67+AA67+AC67+AE67+AG67+AI67+AK67+AM67+AO67+AQ67+AS67+AU67+AW67+AY67+BA67+BC67+BE67+BG67+BI67+BK67+BM67+BO67+BQ67+BS67+BU67+BW67+BY67+CA67+CC67+CE67+CG67+CI67+CK67+CM67+CO67+CQ67+CS67+CU67+CW67+CY67+DA67+DC67+DE67+DG67+DI67+DK67+DM67+DO67+DQ67+DS67+DU67+DW67+DY67+EA67+EC67+EE67+EG67)</f>
        <v>12347952</v>
      </c>
      <c r="F67" s="48">
        <v>450</v>
      </c>
      <c r="G67" s="48">
        <v>11172815</v>
      </c>
      <c r="H67" s="48">
        <v>34</v>
      </c>
      <c r="I67" s="48">
        <v>874908</v>
      </c>
      <c r="J67" s="48">
        <v>0</v>
      </c>
      <c r="K67" s="48">
        <v>0</v>
      </c>
      <c r="L67" s="48">
        <v>0</v>
      </c>
      <c r="M67" s="48">
        <v>0</v>
      </c>
      <c r="N67" s="48">
        <v>2</v>
      </c>
      <c r="O67" s="48">
        <v>37208</v>
      </c>
      <c r="P67" s="48">
        <v>9</v>
      </c>
      <c r="Q67" s="48">
        <v>144379</v>
      </c>
      <c r="R67" s="48">
        <v>0</v>
      </c>
      <c r="S67" s="48">
        <v>0</v>
      </c>
      <c r="T67" s="48">
        <v>7</v>
      </c>
      <c r="U67" s="48">
        <v>118642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6"/>
      <c r="AK67" s="46"/>
      <c r="AL67" s="46"/>
      <c r="AM67" s="46"/>
      <c r="AN67" s="46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  <c r="BM67" s="46"/>
      <c r="BN67" s="46"/>
      <c r="BO67" s="46"/>
      <c r="BP67" s="46"/>
      <c r="DK67" s="46"/>
      <c r="DL67" s="46"/>
      <c r="DM67" s="46"/>
      <c r="DN67" s="46"/>
      <c r="DO67" s="46"/>
      <c r="DP67" s="46"/>
      <c r="DQ67" s="46"/>
      <c r="DR67" s="46"/>
      <c r="DS67" s="46"/>
      <c r="DT67" s="46"/>
      <c r="DU67" s="46"/>
      <c r="DV67" s="46"/>
      <c r="DW67" s="46"/>
      <c r="DX67" s="46"/>
      <c r="DY67" s="46"/>
      <c r="DZ67" s="46"/>
      <c r="EA67" s="46"/>
      <c r="EB67" s="46"/>
      <c r="EC67" s="46"/>
      <c r="ED67" s="46"/>
      <c r="EE67" s="46"/>
      <c r="EF67" s="46"/>
      <c r="EG67" s="46"/>
      <c r="EH67" s="46"/>
      <c r="EI67" s="46"/>
      <c r="EJ67" s="46"/>
      <c r="EK67" s="46"/>
      <c r="EL67" s="46"/>
      <c r="EM67" s="46"/>
      <c r="EN67" s="46"/>
      <c r="EO67" s="46"/>
      <c r="EP67" s="46"/>
      <c r="EQ67" s="46"/>
      <c r="ER67" s="46"/>
      <c r="ES67" s="46"/>
      <c r="ET67" s="46"/>
      <c r="EU67" s="46"/>
      <c r="EV67" s="46"/>
      <c r="EW67" s="46"/>
      <c r="EX67" s="46"/>
      <c r="EY67" s="46"/>
      <c r="EZ67" s="46"/>
    </row>
    <row r="68" spans="1:156" x14ac:dyDescent="0.3">
      <c r="A68" s="55">
        <v>63</v>
      </c>
      <c r="B68" s="51"/>
      <c r="C68" s="54" t="s">
        <v>80</v>
      </c>
      <c r="D68" s="1">
        <f>SUM(F68+H68+J68+L68+N68+P68+R68+T68+V68+X68+Z68+AB68+AD68+AF68+AH68+AJ68+AL68+AN68+AP68+AR68+AT68+AV68+AX68+AZ68+BB68+BD68+BF68+BH68+BJ68+BL68+BN68+BP68+BR68+BT68+BV68+BX68+BZ68+CB68+CD68+CF68+CH68+CJ68+CL68+CN68+CP68+CR68+CT68+CV68+CX68+CZ68+DB68+DD68+DF68+DH68+DJ68+DL68+DN68+DP68+DR68+DT68+DV68+DX68+DZ68+EB68+ED68+EF68)</f>
        <v>0</v>
      </c>
      <c r="E68" s="1">
        <f>SUM(G68+I68+K68+M68+O68+Q68+S68+U68+W68+Y68+AA68+AC68+AE68+AG68+AI68+AK68+AM68+AO68+AQ68+AS68+AU68+AW68+AY68+BA68+BC68+BE68+BG68+BI68+BK68+BM68+BO68+BQ68+BS68+BU68+BW68+BY68+CA68+CC68+CE68+CG68+CI68+CK68+CM68+CO68+CQ68+CS68+CU68+CW68+CY68+DA68+DC68+DE68+DG68+DI68+DK68+DM68+DO68+DQ68+DS68+DU68+DW68+DY68+EA68+EC68+EE68+EG68)</f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</row>
    <row r="69" spans="1:156" x14ac:dyDescent="0.3">
      <c r="A69" s="55">
        <v>64</v>
      </c>
      <c r="B69" s="51">
        <v>21</v>
      </c>
      <c r="C69" s="52" t="s">
        <v>81</v>
      </c>
      <c r="D69" s="13">
        <f>D70</f>
        <v>670</v>
      </c>
      <c r="E69" s="13">
        <f>E70</f>
        <v>13476086</v>
      </c>
      <c r="F69" s="53">
        <v>665</v>
      </c>
      <c r="G69" s="53">
        <v>13387257</v>
      </c>
      <c r="H69" s="53">
        <v>4</v>
      </c>
      <c r="I69" s="53">
        <v>71535</v>
      </c>
      <c r="J69" s="53">
        <v>0</v>
      </c>
      <c r="K69" s="53">
        <v>0</v>
      </c>
      <c r="L69" s="53">
        <v>0</v>
      </c>
      <c r="M69" s="53">
        <v>0</v>
      </c>
      <c r="N69" s="53">
        <v>0</v>
      </c>
      <c r="O69" s="53">
        <v>0</v>
      </c>
      <c r="P69" s="53">
        <v>1</v>
      </c>
      <c r="Q69" s="53">
        <v>17294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53">
        <v>0</v>
      </c>
      <c r="AE69" s="53">
        <v>0</v>
      </c>
      <c r="AF69" s="53">
        <v>0</v>
      </c>
      <c r="AG69" s="53">
        <v>0</v>
      </c>
      <c r="AH69" s="53">
        <v>0</v>
      </c>
      <c r="AI69" s="53">
        <v>0</v>
      </c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</row>
    <row r="70" spans="1:156" x14ac:dyDescent="0.3">
      <c r="A70" s="55">
        <v>65</v>
      </c>
      <c r="B70" s="51"/>
      <c r="C70" s="54" t="s">
        <v>82</v>
      </c>
      <c r="D70" s="1">
        <f>SUM(F70+H70+J70+L70+N70+P70+R70+T70+V70+X70+Z70+AB70+AD70+AF70+AH70+AJ70+AL70+AN70+AP70+AR70+AT70+AV70+AX70+AZ70+BB70+BD70+BF70+BH70+BJ70+BL70+BN70+BP70+BR70+BT70+BV70+BX70+BZ70+CB70+CD70+CF70+CH70+CJ70+CL70+CN70+CP70+CR70+CT70+CV70+CX70+CZ70+DB70+DD70+DF70+DH70+DJ70+DL70+DN70+DP70+DR70+DT70+DV70+DX70+DZ70+EB70+ED70+EF70)</f>
        <v>670</v>
      </c>
      <c r="E70" s="1">
        <f>SUM(G70+I70+K70+M70+O70+Q70+S70+U70+W70+Y70+AA70+AC70+AE70+AG70+AI70+AK70+AM70+AO70+AQ70+AS70+AU70+AW70+AY70+BA70+BC70+BE70+BG70+BI70+BK70+BM70+BO70+BQ70+BS70+BU70+BW70+BY70+CA70+CC70+CE70+CG70+CI70+CK70+CM70+CO70+CQ70+CS70+CU70+CW70+CY70+DA70+DC70+DE70+DG70+DI70+DK70+DM70+DO70+DQ70+DS70+DU70+DW70+DY70+EA70+EC70+EE70+EG70)</f>
        <v>13476086</v>
      </c>
      <c r="F70" s="48">
        <v>665</v>
      </c>
      <c r="G70" s="48">
        <v>13387257</v>
      </c>
      <c r="H70" s="48">
        <v>4</v>
      </c>
      <c r="I70" s="48">
        <v>71535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1</v>
      </c>
      <c r="Q70" s="48">
        <v>17294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</row>
    <row r="71" spans="1:156" x14ac:dyDescent="0.3">
      <c r="A71" s="55">
        <v>66</v>
      </c>
      <c r="B71" s="51">
        <v>22</v>
      </c>
      <c r="C71" s="52" t="s">
        <v>83</v>
      </c>
      <c r="D71" s="13">
        <f>D72</f>
        <v>116</v>
      </c>
      <c r="E71" s="13">
        <f>E72</f>
        <v>1675195</v>
      </c>
      <c r="F71" s="53">
        <v>0</v>
      </c>
      <c r="G71" s="53">
        <v>0</v>
      </c>
      <c r="H71" s="53">
        <v>52</v>
      </c>
      <c r="I71" s="53">
        <v>893119</v>
      </c>
      <c r="J71" s="53">
        <v>0</v>
      </c>
      <c r="K71" s="53">
        <v>0</v>
      </c>
      <c r="L71" s="53">
        <v>0</v>
      </c>
      <c r="M71" s="53">
        <v>0</v>
      </c>
      <c r="N71" s="53">
        <v>36</v>
      </c>
      <c r="O71" s="53">
        <v>418843</v>
      </c>
      <c r="P71" s="53">
        <v>2</v>
      </c>
      <c r="Q71" s="53">
        <v>27717</v>
      </c>
      <c r="R71" s="53">
        <v>0</v>
      </c>
      <c r="S71" s="53">
        <v>0</v>
      </c>
      <c r="T71" s="53">
        <v>2</v>
      </c>
      <c r="U71" s="53">
        <v>20438</v>
      </c>
      <c r="V71" s="53">
        <v>1</v>
      </c>
      <c r="W71" s="53">
        <v>29085</v>
      </c>
      <c r="X71" s="53">
        <v>0</v>
      </c>
      <c r="Y71" s="53">
        <v>0</v>
      </c>
      <c r="Z71" s="53">
        <v>23</v>
      </c>
      <c r="AA71" s="53">
        <v>285993</v>
      </c>
      <c r="AB71" s="53">
        <v>0</v>
      </c>
      <c r="AC71" s="53">
        <v>0</v>
      </c>
      <c r="AD71" s="53">
        <v>0</v>
      </c>
      <c r="AE71" s="53">
        <v>0</v>
      </c>
      <c r="AF71" s="53">
        <v>0</v>
      </c>
      <c r="AG71" s="53">
        <v>0</v>
      </c>
      <c r="AH71" s="53">
        <v>0</v>
      </c>
      <c r="AI71" s="53">
        <v>0</v>
      </c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</row>
    <row r="72" spans="1:156" x14ac:dyDescent="0.3">
      <c r="A72" s="55">
        <v>67</v>
      </c>
      <c r="B72" s="51"/>
      <c r="C72" s="54" t="s">
        <v>84</v>
      </c>
      <c r="D72" s="1">
        <f>SUM(F72+H72+J72+L72+N72+P72+R72+T72+V72+X72+Z72+AB72+AD72+AF72+AH72+AJ72+AL72+AN72+AP72+AR72+AT72+AV72+AX72+AZ72+BB72+BD72+BF72+BH72+BJ72+BL72+BN72+BP72+BR72+BT72+BV72+BX72+BZ72+CB72+CD72+CF72+CH72+CJ72+CL72+CN72+CP72+CR72+CT72+CV72+CX72+CZ72+DB72+DD72+DF72+DH72+DJ72+DL72+DN72+DP72+DR72+DT72+DV72+DX72+DZ72+EB72+ED72+EF72)</f>
        <v>116</v>
      </c>
      <c r="E72" s="1">
        <f>SUM(G72+I72+K72+M72+O72+Q72+S72+U72+W72+Y72+AA72+AC72+AE72+AG72+AI72+AK72+AM72+AO72+AQ72+AS72+AU72+AW72+AY72+BA72+BC72+BE72+BG72+BI72+BK72+BM72+BO72+BQ72+BS72+BU72+BW72+BY72+CA72+CC72+CE72+CG72+CI72+CK72+CM72+CO72+CQ72+CS72+CU72+CW72+CY72+DA72+DC72+DE72+DG72+DI72+DK72+DM72+DO72+DQ72+DS72+DU72+DW72+DY72+EA72+EC72+EE72+EG72)</f>
        <v>1675195</v>
      </c>
      <c r="F72" s="48">
        <v>0</v>
      </c>
      <c r="G72" s="48">
        <v>0</v>
      </c>
      <c r="H72" s="48">
        <v>52</v>
      </c>
      <c r="I72" s="48">
        <v>893119</v>
      </c>
      <c r="J72" s="48">
        <v>0</v>
      </c>
      <c r="K72" s="48">
        <v>0</v>
      </c>
      <c r="L72" s="48">
        <v>0</v>
      </c>
      <c r="M72" s="48">
        <v>0</v>
      </c>
      <c r="N72" s="48">
        <v>36</v>
      </c>
      <c r="O72" s="48">
        <v>418843</v>
      </c>
      <c r="P72" s="48">
        <v>2</v>
      </c>
      <c r="Q72" s="48">
        <v>27717</v>
      </c>
      <c r="R72" s="48">
        <v>0</v>
      </c>
      <c r="S72" s="48">
        <v>0</v>
      </c>
      <c r="T72" s="48">
        <v>2</v>
      </c>
      <c r="U72" s="48">
        <v>20438</v>
      </c>
      <c r="V72" s="48">
        <v>1</v>
      </c>
      <c r="W72" s="48">
        <v>29085</v>
      </c>
      <c r="X72" s="48">
        <v>0</v>
      </c>
      <c r="Y72" s="48">
        <v>0</v>
      </c>
      <c r="Z72" s="48">
        <v>23</v>
      </c>
      <c r="AA72" s="48">
        <v>285993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</row>
    <row r="73" spans="1:156" x14ac:dyDescent="0.3">
      <c r="A73" s="55">
        <v>68</v>
      </c>
      <c r="B73" s="51">
        <v>23</v>
      </c>
      <c r="C73" s="52" t="s">
        <v>85</v>
      </c>
      <c r="D73" s="13">
        <f>D74</f>
        <v>1327</v>
      </c>
      <c r="E73" s="13">
        <f>E74</f>
        <v>48403432</v>
      </c>
      <c r="F73" s="53">
        <v>510</v>
      </c>
      <c r="G73" s="53">
        <v>19863990</v>
      </c>
      <c r="H73" s="53">
        <v>104</v>
      </c>
      <c r="I73" s="53">
        <v>4585404</v>
      </c>
      <c r="J73" s="53">
        <v>0</v>
      </c>
      <c r="K73" s="53">
        <v>0</v>
      </c>
      <c r="L73" s="53">
        <v>0</v>
      </c>
      <c r="M73" s="53">
        <v>0</v>
      </c>
      <c r="N73" s="53">
        <v>74</v>
      </c>
      <c r="O73" s="53">
        <v>2563803</v>
      </c>
      <c r="P73" s="53">
        <v>215</v>
      </c>
      <c r="Q73" s="53">
        <v>7579084</v>
      </c>
      <c r="R73" s="53">
        <v>181</v>
      </c>
      <c r="S73" s="53">
        <v>6077236</v>
      </c>
      <c r="T73" s="53">
        <v>74</v>
      </c>
      <c r="U73" s="53">
        <v>2526478</v>
      </c>
      <c r="V73" s="53">
        <v>116</v>
      </c>
      <c r="W73" s="53">
        <v>3346927</v>
      </c>
      <c r="X73" s="53">
        <v>20</v>
      </c>
      <c r="Y73" s="53">
        <v>743587</v>
      </c>
      <c r="Z73" s="53">
        <v>33</v>
      </c>
      <c r="AA73" s="53">
        <v>1116923</v>
      </c>
      <c r="AB73" s="53">
        <v>0</v>
      </c>
      <c r="AC73" s="53">
        <v>0</v>
      </c>
      <c r="AD73" s="53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v>0</v>
      </c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</row>
    <row r="74" spans="1:156" x14ac:dyDescent="0.3">
      <c r="A74" s="55">
        <v>69</v>
      </c>
      <c r="B74" s="51"/>
      <c r="C74" s="54" t="s">
        <v>86</v>
      </c>
      <c r="D74" s="1">
        <f>SUM(F74+H74+J74+L74+N74+P74+R74+T74+V74+X74+Z74+AB74+AD74+AF74+AH74+AJ74+AL74+AN74+AP74+AR74+AT74+AV74+AX74+AZ74+BB74+BD74+BF74+BH74+BJ74+BL74+BN74+BP74+BR74+BT74+BV74+BX74+BZ74+CB74+CD74+CF74+CH74+CJ74+CL74+CN74+CP74+CR74+CT74+CV74+CX74+CZ74+DB74+DD74+DF74+DH74+DJ74+DL74+DN74+DP74+DR74+DT74+DV74+DX74+DZ74+EB74+ED74+EF74)</f>
        <v>1327</v>
      </c>
      <c r="E74" s="1">
        <f>SUM(G74+I74+K74+M74+O74+Q74+S74+U74+W74+Y74+AA74+AC74+AE74+AG74+AI74+AK74+AM74+AO74+AQ74+AS74+AU74+AW74+AY74+BA74+BC74+BE74+BG74+BI74+BK74+BM74+BO74+BQ74+BS74+BU74+BW74+BY74+CA74+CC74+CE74+CG74+CI74+CK74+CM74+CO74+CQ74+CS74+CU74+CW74+CY74+DA74+DC74+DE74+DG74+DI74+DK74+DM74+DO74+DQ74+DS74+DU74+DW74+DY74+EA74+EC74+EE74+EG74)</f>
        <v>48403432</v>
      </c>
      <c r="F74" s="48">
        <v>510</v>
      </c>
      <c r="G74" s="48">
        <v>19863990</v>
      </c>
      <c r="H74" s="48">
        <v>104</v>
      </c>
      <c r="I74" s="48">
        <v>4585404</v>
      </c>
      <c r="J74" s="48">
        <v>0</v>
      </c>
      <c r="K74" s="48">
        <v>0</v>
      </c>
      <c r="L74" s="48">
        <v>0</v>
      </c>
      <c r="M74" s="48">
        <v>0</v>
      </c>
      <c r="N74" s="48">
        <v>74</v>
      </c>
      <c r="O74" s="48">
        <v>2563803</v>
      </c>
      <c r="P74" s="48">
        <v>215</v>
      </c>
      <c r="Q74" s="48">
        <v>7579084</v>
      </c>
      <c r="R74" s="48">
        <v>181</v>
      </c>
      <c r="S74" s="48">
        <v>6077236</v>
      </c>
      <c r="T74" s="48">
        <v>74</v>
      </c>
      <c r="U74" s="48">
        <v>2526478</v>
      </c>
      <c r="V74" s="48">
        <v>116</v>
      </c>
      <c r="W74" s="48">
        <v>3346927</v>
      </c>
      <c r="X74" s="48">
        <v>20</v>
      </c>
      <c r="Y74" s="48">
        <v>743587</v>
      </c>
      <c r="Z74" s="48">
        <v>33</v>
      </c>
      <c r="AA74" s="48">
        <v>1116923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</row>
    <row r="75" spans="1:156" x14ac:dyDescent="0.3">
      <c r="A75" s="55">
        <v>70</v>
      </c>
      <c r="B75" s="51">
        <v>24</v>
      </c>
      <c r="C75" s="52" t="s">
        <v>87</v>
      </c>
      <c r="D75" s="13">
        <f>D76</f>
        <v>36</v>
      </c>
      <c r="E75" s="13">
        <f>E76</f>
        <v>1542157</v>
      </c>
      <c r="F75" s="53">
        <v>12</v>
      </c>
      <c r="G75" s="53">
        <v>368067</v>
      </c>
      <c r="H75" s="53">
        <v>10</v>
      </c>
      <c r="I75" s="53">
        <v>546918</v>
      </c>
      <c r="J75" s="53">
        <v>0</v>
      </c>
      <c r="K75" s="53">
        <v>0</v>
      </c>
      <c r="L75" s="53">
        <v>0</v>
      </c>
      <c r="M75" s="53">
        <v>0</v>
      </c>
      <c r="N75" s="53">
        <v>4</v>
      </c>
      <c r="O75" s="53">
        <v>175037</v>
      </c>
      <c r="P75" s="53">
        <v>7</v>
      </c>
      <c r="Q75" s="53">
        <v>306315</v>
      </c>
      <c r="R75" s="53">
        <v>1</v>
      </c>
      <c r="S75" s="53">
        <v>43759</v>
      </c>
      <c r="T75" s="53">
        <v>0</v>
      </c>
      <c r="U75" s="53">
        <v>0</v>
      </c>
      <c r="V75" s="53">
        <v>2</v>
      </c>
      <c r="W75" s="53">
        <v>102061</v>
      </c>
      <c r="X75" s="53">
        <v>0</v>
      </c>
      <c r="Y75" s="53">
        <v>0</v>
      </c>
      <c r="Z75" s="53">
        <v>0</v>
      </c>
      <c r="AA75" s="53">
        <v>0</v>
      </c>
      <c r="AB75" s="53">
        <v>0</v>
      </c>
      <c r="AC75" s="53">
        <v>0</v>
      </c>
      <c r="AD75" s="53">
        <v>0</v>
      </c>
      <c r="AE75" s="53">
        <v>0</v>
      </c>
      <c r="AF75" s="53">
        <v>0</v>
      </c>
      <c r="AG75" s="53">
        <v>0</v>
      </c>
      <c r="AH75" s="53">
        <v>0</v>
      </c>
      <c r="AI75" s="53">
        <v>0</v>
      </c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</row>
    <row r="76" spans="1:156" x14ac:dyDescent="0.3">
      <c r="A76" s="55">
        <v>71</v>
      </c>
      <c r="B76" s="51"/>
      <c r="C76" s="54" t="s">
        <v>88</v>
      </c>
      <c r="D76" s="1">
        <f>SUM(F76+H76+J76+L76+N76+P76+R76+T76+V76+X76+Z76+AB76+AD76+AF76+AH76+AJ76+AL76+AN76+AP76+AR76+AT76+AV76+AX76+AZ76+BB76+BD76+BF76+BH76+BJ76+BL76+BN76+BP76+BR76+BT76+BV76+BX76+BZ76+CB76+CD76+CF76+CH76+CJ76+CL76+CN76+CP76+CR76+CT76+CV76+CX76+CZ76+DB76+DD76+DF76+DH76+DJ76+DL76+DN76+DP76+DR76+DT76+DV76+DX76+DZ76+EB76+ED76+EF76)</f>
        <v>36</v>
      </c>
      <c r="E76" s="1">
        <f>SUM(G76+I76+K76+M76+O76+Q76+S76+U76+W76+Y76+AA76+AC76+AE76+AG76+AI76+AK76+AM76+AO76+AQ76+AS76+AU76+AW76+AY76+BA76+BC76+BE76+BG76+BI76+BK76+BM76+BO76+BQ76+BS76+BU76+BW76+BY76+CA76+CC76+CE76+CG76+CI76+CK76+CM76+CO76+CQ76+CS76+CU76+CW76+CY76+DA76+DC76+DE76+DG76+DI76+DK76+DM76+DO76+DQ76+DS76+DU76+DW76+DY76+EA76+EC76+EE76+EG76)</f>
        <v>1542157</v>
      </c>
      <c r="F76" s="48">
        <v>12</v>
      </c>
      <c r="G76" s="48">
        <v>368067</v>
      </c>
      <c r="H76" s="48">
        <v>10</v>
      </c>
      <c r="I76" s="48">
        <v>546918</v>
      </c>
      <c r="J76" s="48">
        <v>0</v>
      </c>
      <c r="K76" s="48">
        <v>0</v>
      </c>
      <c r="L76" s="48">
        <v>0</v>
      </c>
      <c r="M76" s="48">
        <v>0</v>
      </c>
      <c r="N76" s="48">
        <v>4</v>
      </c>
      <c r="O76" s="48">
        <v>175037</v>
      </c>
      <c r="P76" s="48">
        <v>7</v>
      </c>
      <c r="Q76" s="48">
        <v>306315</v>
      </c>
      <c r="R76" s="48">
        <v>1</v>
      </c>
      <c r="S76" s="48">
        <v>43759</v>
      </c>
      <c r="T76" s="48">
        <v>0</v>
      </c>
      <c r="U76" s="48">
        <v>0</v>
      </c>
      <c r="V76" s="48">
        <v>2</v>
      </c>
      <c r="W76" s="48">
        <v>102061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8">
        <v>0</v>
      </c>
      <c r="AD76" s="48">
        <v>0</v>
      </c>
      <c r="AE76" s="48">
        <v>0</v>
      </c>
      <c r="AF76" s="48">
        <v>0</v>
      </c>
      <c r="AG76" s="48">
        <v>0</v>
      </c>
      <c r="AH76" s="48">
        <v>0</v>
      </c>
      <c r="AI76" s="48">
        <v>0</v>
      </c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</row>
    <row r="77" spans="1:156" x14ac:dyDescent="0.3">
      <c r="A77" s="55">
        <v>72</v>
      </c>
      <c r="B77" s="51">
        <v>25</v>
      </c>
      <c r="C77" s="52" t="s">
        <v>89</v>
      </c>
      <c r="D77" s="13">
        <f>D78+D79</f>
        <v>391</v>
      </c>
      <c r="E77" s="13">
        <f>E78+E79</f>
        <v>30330542</v>
      </c>
      <c r="F77" s="53">
        <v>165</v>
      </c>
      <c r="G77" s="53">
        <v>24095534</v>
      </c>
      <c r="H77" s="53">
        <v>0</v>
      </c>
      <c r="I77" s="53">
        <v>0</v>
      </c>
      <c r="J77" s="53">
        <v>0</v>
      </c>
      <c r="K77" s="53">
        <v>0</v>
      </c>
      <c r="L77" s="53">
        <v>0</v>
      </c>
      <c r="M77" s="53">
        <v>0</v>
      </c>
      <c r="N77" s="53">
        <v>29</v>
      </c>
      <c r="O77" s="53">
        <v>796313</v>
      </c>
      <c r="P77" s="53">
        <v>32</v>
      </c>
      <c r="Q77" s="53">
        <v>819372</v>
      </c>
      <c r="R77" s="53">
        <v>41</v>
      </c>
      <c r="S77" s="53">
        <v>1007511</v>
      </c>
      <c r="T77" s="53">
        <v>30</v>
      </c>
      <c r="U77" s="53">
        <v>710105</v>
      </c>
      <c r="V77" s="53">
        <v>72</v>
      </c>
      <c r="W77" s="53">
        <v>1781814</v>
      </c>
      <c r="X77" s="53">
        <v>0</v>
      </c>
      <c r="Y77" s="53">
        <v>0</v>
      </c>
      <c r="Z77" s="53">
        <v>12</v>
      </c>
      <c r="AA77" s="53">
        <v>303956</v>
      </c>
      <c r="AB77" s="53">
        <v>0</v>
      </c>
      <c r="AC77" s="53">
        <v>0</v>
      </c>
      <c r="AD77" s="53">
        <v>10</v>
      </c>
      <c r="AE77" s="53">
        <v>815937</v>
      </c>
      <c r="AF77" s="53">
        <v>0</v>
      </c>
      <c r="AG77" s="53">
        <v>0</v>
      </c>
      <c r="AH77" s="53">
        <v>0</v>
      </c>
      <c r="AI77" s="53">
        <v>0</v>
      </c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</row>
    <row r="78" spans="1:156" x14ac:dyDescent="0.3">
      <c r="A78" s="55">
        <v>73</v>
      </c>
      <c r="B78" s="51"/>
      <c r="C78" s="54" t="s">
        <v>90</v>
      </c>
      <c r="D78" s="1">
        <f>SUM(F78+H78+J78+L78+N78+P78+R78+T78+V78+X78+Z78+AB78+AD78+AF78+AH78+AJ78+AL78+AN78+AP78+AR78+AT78+AV78+AX78+AZ78+BB78+BD78+BF78+BH78+BJ78+BL78+BN78+BP78+BR78+BT78+BV78+BX78+BZ78+CB78+CD78+CF78+CH78+CJ78+CL78+CN78+CP78+CR78+CT78+CV78+CX78+CZ78+DB78+DD78+DF78+DH78+DJ78+DL78+DN78+DP78+DR78+DT78+DV78+DX78+DZ78+EB78+ED78+EF78)</f>
        <v>391</v>
      </c>
      <c r="E78" s="1">
        <f>SUM(G78+I78+K78+M78+O78+Q78+S78+U78+W78+Y78+AA78+AC78+AE78+AG78+AI78+AK78+AM78+AO78+AQ78+AS78+AU78+AW78+AY78+BA78+BC78+BE78+BG78+BI78+BK78+BM78+BO78+BQ78+BS78+BU78+BW78+BY78+CA78+CC78+CE78+CG78+CI78+CK78+CM78+CO78+CQ78+CS78+CU78+CW78+CY78+DA78+DC78+DE78+DG78+DI78+DK78+DM78+DO78+DQ78+DS78+DU78+DW78+DY78+EA78+EC78+EE78+EG78)</f>
        <v>30330542</v>
      </c>
      <c r="F78" s="48">
        <v>165</v>
      </c>
      <c r="G78" s="48">
        <v>24095534</v>
      </c>
      <c r="H78" s="48">
        <v>0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29</v>
      </c>
      <c r="O78" s="48">
        <v>796313</v>
      </c>
      <c r="P78" s="48">
        <v>32</v>
      </c>
      <c r="Q78" s="48">
        <v>819372</v>
      </c>
      <c r="R78" s="48">
        <v>41</v>
      </c>
      <c r="S78" s="48">
        <v>1007511</v>
      </c>
      <c r="T78" s="48">
        <v>30</v>
      </c>
      <c r="U78" s="48">
        <v>710105</v>
      </c>
      <c r="V78" s="48">
        <v>72</v>
      </c>
      <c r="W78" s="48">
        <v>1781814</v>
      </c>
      <c r="X78" s="48">
        <v>0</v>
      </c>
      <c r="Y78" s="48">
        <v>0</v>
      </c>
      <c r="Z78" s="48">
        <v>12</v>
      </c>
      <c r="AA78" s="48">
        <v>303956</v>
      </c>
      <c r="AB78" s="48">
        <v>0</v>
      </c>
      <c r="AC78" s="48">
        <v>0</v>
      </c>
      <c r="AD78" s="48">
        <v>10</v>
      </c>
      <c r="AE78" s="48">
        <v>815937</v>
      </c>
      <c r="AF78" s="48">
        <v>0</v>
      </c>
      <c r="AG78" s="48">
        <v>0</v>
      </c>
      <c r="AH78" s="48">
        <v>0</v>
      </c>
      <c r="AI78" s="48">
        <v>0</v>
      </c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</row>
    <row r="79" spans="1:156" x14ac:dyDescent="0.3">
      <c r="A79" s="55">
        <v>74</v>
      </c>
      <c r="B79" s="51"/>
      <c r="C79" s="54" t="s">
        <v>91</v>
      </c>
      <c r="D79" s="1">
        <f>SUM(F79+H79+J79+L79+N79+P79+R79+T79+V79+X79+Z79+AB79+AD79+AF79+AH79+AJ79+AL79+AN79+AP79+AR79+AT79+AV79+AX79+AZ79+BB79+BD79+BF79+BH79+BJ79+BL79+BN79+BP79+BR79+BT79+BV79+BX79+BZ79+CB79+CD79+CF79+CH79+CJ79+CL79+CN79+CP79+CR79+CT79+CV79+CX79+CZ79+DB79+DD79+DF79+DH79+DJ79+DL79+DN79+DP79+DR79+DT79+DV79+DX79+DZ79+EB79+ED79+EF79)</f>
        <v>0</v>
      </c>
      <c r="E79" s="1">
        <f>SUM(G79+I79+K79+M79+O79+Q79+S79+U79+W79+Y79+AA79+AC79+AE79+AG79+AI79+AK79+AM79+AO79+AQ79+AS79+AU79+AW79+AY79+BA79+BC79+BE79+BG79+BI79+BK79+BM79+BO79+BQ79+BS79+BU79+BW79+BY79+CA79+CC79+CE79+CG79+CI79+CK79+CM79+CO79+CQ79+CS79+CU79+CW79+CY79+DA79+DC79+DE79+DG79+DI79+DK79+DM79+DO79+DQ79+DS79+DU79+DW79+DY79+EA79+EC79+EE79+EG79)</f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</row>
    <row r="80" spans="1:156" x14ac:dyDescent="0.3">
      <c r="A80" s="55">
        <v>75</v>
      </c>
      <c r="B80" s="51">
        <v>26</v>
      </c>
      <c r="C80" s="52" t="s">
        <v>92</v>
      </c>
      <c r="D80" s="13">
        <f>D81</f>
        <v>14</v>
      </c>
      <c r="E80" s="13">
        <f>E81</f>
        <v>385609</v>
      </c>
      <c r="F80" s="53">
        <v>1</v>
      </c>
      <c r="G80" s="53">
        <v>24151</v>
      </c>
      <c r="H80" s="53">
        <v>12</v>
      </c>
      <c r="I80" s="53">
        <v>333479</v>
      </c>
      <c r="J80" s="53">
        <v>0</v>
      </c>
      <c r="K80" s="53"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53">
        <v>1</v>
      </c>
      <c r="S80" s="53">
        <v>27979</v>
      </c>
      <c r="T80" s="53">
        <v>0</v>
      </c>
      <c r="U80" s="53">
        <v>0</v>
      </c>
      <c r="V80" s="53">
        <v>0</v>
      </c>
      <c r="W80" s="53">
        <v>0</v>
      </c>
      <c r="X80" s="53">
        <v>0</v>
      </c>
      <c r="Y80" s="53">
        <v>0</v>
      </c>
      <c r="Z80" s="53">
        <v>0</v>
      </c>
      <c r="AA80" s="53">
        <v>0</v>
      </c>
      <c r="AB80" s="53">
        <v>0</v>
      </c>
      <c r="AC80" s="53">
        <v>0</v>
      </c>
      <c r="AD80" s="53">
        <v>0</v>
      </c>
      <c r="AE80" s="53">
        <v>0</v>
      </c>
      <c r="AF80" s="53">
        <v>0</v>
      </c>
      <c r="AG80" s="53">
        <v>0</v>
      </c>
      <c r="AH80" s="53">
        <v>0</v>
      </c>
      <c r="AI80" s="53">
        <v>0</v>
      </c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</row>
    <row r="81" spans="1:156" x14ac:dyDescent="0.3">
      <c r="A81" s="55">
        <v>76</v>
      </c>
      <c r="B81" s="51"/>
      <c r="C81" s="54" t="s">
        <v>93</v>
      </c>
      <c r="D81" s="1">
        <f>SUM(F81+H81+J81+L81+N81+P81+R81+T81+V81+X81+Z81+AB81+AD81+AF81+AH81+AJ81+AL81+AN81+AP81+AR81+AT81+AV81+AX81+AZ81+BB81+BD81+BF81+BH81+BJ81+BL81+BN81+BP81+BR81+BT81+BV81+BX81+BZ81+CB81+CD81+CF81+CH81+CJ81+CL81+CN81+CP81+CR81+CT81+CV81+CX81+CZ81+DB81+DD81+DF81+DH81+DJ81+DL81+DN81+DP81+DR81+DT81+DV81+DX81+DZ81+EB81+ED81+EF81)</f>
        <v>14</v>
      </c>
      <c r="E81" s="1">
        <f>SUM(G81+I81+K81+M81+O81+Q81+S81+U81+W81+Y81+AA81+AC81+AE81+AG81+AI81+AK81+AM81+AO81+AQ81+AS81+AU81+AW81+AY81+BA81+BC81+BE81+BG81+BI81+BK81+BM81+BO81+BQ81+BS81+BU81+BW81+BY81+CA81+CC81+CE81+CG81+CI81+CK81+CM81+CO81+CQ81+CS81+CU81+CW81+CY81+DA81+DC81+DE81+DG81+DI81+DK81+DM81+DO81+DQ81+DS81+DU81+DW81+DY81+EA81+EC81+EE81+EG81)</f>
        <v>385609</v>
      </c>
      <c r="F81" s="48">
        <v>1</v>
      </c>
      <c r="G81" s="48">
        <v>24151</v>
      </c>
      <c r="H81" s="48">
        <v>12</v>
      </c>
      <c r="I81" s="48">
        <v>333479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1</v>
      </c>
      <c r="S81" s="48">
        <v>27979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</row>
    <row r="82" spans="1:156" x14ac:dyDescent="0.3">
      <c r="A82" s="55">
        <v>77</v>
      </c>
      <c r="B82" s="51">
        <v>27</v>
      </c>
      <c r="C82" s="52" t="s">
        <v>94</v>
      </c>
      <c r="D82" s="13">
        <f>D83</f>
        <v>2338</v>
      </c>
      <c r="E82" s="13">
        <f>E83</f>
        <v>55191794</v>
      </c>
      <c r="F82" s="53">
        <v>355</v>
      </c>
      <c r="G82" s="53">
        <v>7701885</v>
      </c>
      <c r="H82" s="53">
        <v>278</v>
      </c>
      <c r="I82" s="53">
        <v>7361248</v>
      </c>
      <c r="J82" s="53">
        <v>0</v>
      </c>
      <c r="K82" s="53">
        <v>0</v>
      </c>
      <c r="L82" s="53">
        <v>0</v>
      </c>
      <c r="M82" s="53">
        <v>0</v>
      </c>
      <c r="N82" s="53">
        <v>272</v>
      </c>
      <c r="O82" s="53">
        <v>6137776</v>
      </c>
      <c r="P82" s="53">
        <v>348</v>
      </c>
      <c r="Q82" s="53">
        <v>8082097</v>
      </c>
      <c r="R82" s="53">
        <v>143</v>
      </c>
      <c r="S82" s="53">
        <v>3362223</v>
      </c>
      <c r="T82" s="53">
        <v>216</v>
      </c>
      <c r="U82" s="53">
        <v>5225194</v>
      </c>
      <c r="V82" s="53">
        <v>353</v>
      </c>
      <c r="W82" s="53">
        <v>8211919</v>
      </c>
      <c r="X82" s="53">
        <v>273</v>
      </c>
      <c r="Y82" s="53">
        <v>6650044</v>
      </c>
      <c r="Z82" s="53">
        <v>74</v>
      </c>
      <c r="AA82" s="53">
        <v>1717277</v>
      </c>
      <c r="AB82" s="53">
        <v>9</v>
      </c>
      <c r="AC82" s="53">
        <v>327539</v>
      </c>
      <c r="AD82" s="53">
        <v>17</v>
      </c>
      <c r="AE82" s="53">
        <v>414592</v>
      </c>
      <c r="AF82" s="53">
        <v>0</v>
      </c>
      <c r="AG82" s="53">
        <v>0</v>
      </c>
      <c r="AH82" s="53">
        <v>0</v>
      </c>
      <c r="AI82" s="53">
        <v>0</v>
      </c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</row>
    <row r="83" spans="1:156" x14ac:dyDescent="0.3">
      <c r="A83" s="55">
        <v>78</v>
      </c>
      <c r="B83" s="51"/>
      <c r="C83" s="54" t="s">
        <v>95</v>
      </c>
      <c r="D83" s="1">
        <f>SUM(F83+H83+J83+L83+N83+P83+R83+T83+V83+X83+Z83+AB83+AD83+AF83+AH83+AJ83+AL83+AN83+AP83+AR83+AT83+AV83+AX83+AZ83+BB83+BD83+BF83+BH83+BJ83+BL83+BN83+BP83+BR83+BT83+BV83+BX83+BZ83+CB83+CD83+CF83+CH83+CJ83+CL83+CN83+CP83+CR83+CT83+CV83+CX83+CZ83+DB83+DD83+DF83+DH83+DJ83+DL83+DN83+DP83+DR83+DT83+DV83+DX83+DZ83+EB83+ED83+EF83)</f>
        <v>2338</v>
      </c>
      <c r="E83" s="1">
        <f>SUM(G83+I83+K83+M83+O83+Q83+S83+U83+W83+Y83+AA83+AC83+AE83+AG83+AI83+AK83+AM83+AO83+AQ83+AS83+AU83+AW83+AY83+BA83+BC83+BE83+BG83+BI83+BK83+BM83+BO83+BQ83+BS83+BU83+BW83+BY83+CA83+CC83+CE83+CG83+CI83+CK83+CM83+CO83+CQ83+CS83+CU83+CW83+CY83+DA83+DC83+DE83+DG83+DI83+DK83+DM83+DO83+DQ83+DS83+DU83+DW83+DY83+EA83+EC83+EE83+EG83)</f>
        <v>55191794</v>
      </c>
      <c r="F83" s="48">
        <v>355</v>
      </c>
      <c r="G83" s="48">
        <v>7701885</v>
      </c>
      <c r="H83" s="48">
        <v>278</v>
      </c>
      <c r="I83" s="48">
        <v>7361248</v>
      </c>
      <c r="J83" s="48">
        <v>0</v>
      </c>
      <c r="K83" s="48">
        <v>0</v>
      </c>
      <c r="L83" s="48">
        <v>0</v>
      </c>
      <c r="M83" s="48">
        <v>0</v>
      </c>
      <c r="N83" s="48">
        <v>272</v>
      </c>
      <c r="O83" s="48">
        <v>6137776</v>
      </c>
      <c r="P83" s="48">
        <v>348</v>
      </c>
      <c r="Q83" s="48">
        <v>8082097</v>
      </c>
      <c r="R83" s="48">
        <v>143</v>
      </c>
      <c r="S83" s="48">
        <v>3362223</v>
      </c>
      <c r="T83" s="48">
        <v>216</v>
      </c>
      <c r="U83" s="48">
        <v>5225194</v>
      </c>
      <c r="V83" s="48">
        <v>353</v>
      </c>
      <c r="W83" s="48">
        <v>8211919</v>
      </c>
      <c r="X83" s="48">
        <v>273</v>
      </c>
      <c r="Y83" s="48">
        <v>6650044</v>
      </c>
      <c r="Z83" s="48">
        <v>74</v>
      </c>
      <c r="AA83" s="48">
        <v>1717277</v>
      </c>
      <c r="AB83" s="48">
        <v>9</v>
      </c>
      <c r="AC83" s="48">
        <v>327539</v>
      </c>
      <c r="AD83" s="48">
        <v>17</v>
      </c>
      <c r="AE83" s="48">
        <v>414592</v>
      </c>
      <c r="AF83" s="48">
        <v>0</v>
      </c>
      <c r="AG83" s="48">
        <v>0</v>
      </c>
      <c r="AH83" s="48">
        <v>0</v>
      </c>
      <c r="AI83" s="48">
        <v>0</v>
      </c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</row>
    <row r="84" spans="1:156" x14ac:dyDescent="0.3">
      <c r="A84" s="55">
        <v>79</v>
      </c>
      <c r="B84" s="51">
        <v>28</v>
      </c>
      <c r="C84" s="52" t="s">
        <v>96</v>
      </c>
      <c r="D84" s="13">
        <f>D85</f>
        <v>50</v>
      </c>
      <c r="E84" s="13">
        <f>E85</f>
        <v>2895388</v>
      </c>
      <c r="F84" s="53">
        <v>38</v>
      </c>
      <c r="G84" s="53">
        <v>2231023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4</v>
      </c>
      <c r="O84" s="53">
        <v>194689</v>
      </c>
      <c r="P84" s="53">
        <v>1</v>
      </c>
      <c r="Q84" s="53">
        <v>53716</v>
      </c>
      <c r="R84" s="53">
        <v>2</v>
      </c>
      <c r="S84" s="53">
        <v>100620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1</v>
      </c>
      <c r="AA84" s="53">
        <v>40353</v>
      </c>
      <c r="AB84" s="53">
        <v>4</v>
      </c>
      <c r="AC84" s="53">
        <v>274987</v>
      </c>
      <c r="AD84" s="53">
        <v>0</v>
      </c>
      <c r="AE84" s="53">
        <v>0</v>
      </c>
      <c r="AF84" s="53">
        <v>0</v>
      </c>
      <c r="AG84" s="53">
        <v>0</v>
      </c>
      <c r="AH84" s="53">
        <v>0</v>
      </c>
      <c r="AI84" s="53">
        <v>0</v>
      </c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</row>
    <row r="85" spans="1:156" x14ac:dyDescent="0.3">
      <c r="A85" s="55">
        <v>80</v>
      </c>
      <c r="B85" s="51"/>
      <c r="C85" s="54" t="s">
        <v>97</v>
      </c>
      <c r="D85" s="1">
        <f>SUM(F85+H85+J85+L85+N85+P85+R85+T85+V85+X85+Z85+AB85+AD85+AF85+AH85+AJ85+AL85+AN85+AP85+AR85+AT85+AV85+AX85+AZ85+BB85+BD85+BF85+BH85+BJ85+BL85+BN85+BP85+BR85+BT85+BV85+BX85+BZ85+CB85+CD85+CF85+CH85+CJ85+CL85+CN85+CP85+CR85+CT85+CV85+CX85+CZ85+DB85+DD85+DF85+DH85+DJ85+DL85+DN85+DP85+DR85+DT85+DV85+DX85+DZ85+EB85+ED85+EF85)</f>
        <v>50</v>
      </c>
      <c r="E85" s="1">
        <f>SUM(G85+I85+K85+M85+O85+Q85+S85+U85+W85+Y85+AA85+AC85+AE85+AG85+AI85+AK85+AM85+AO85+AQ85+AS85+AU85+AW85+AY85+BA85+BC85+BE85+BG85+BI85+BK85+BM85+BO85+BQ85+BS85+BU85+BW85+BY85+CA85+CC85+CE85+CG85+CI85+CK85+CM85+CO85+CQ85+CS85+CU85+CW85+CY85+DA85+DC85+DE85+DG85+DI85+DK85+DM85+DO85+DQ85+DS85+DU85+DW85+DY85+EA85+EC85+EE85+EG85)</f>
        <v>2895388</v>
      </c>
      <c r="F85" s="48">
        <v>38</v>
      </c>
      <c r="G85" s="48">
        <v>2231023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4</v>
      </c>
      <c r="O85" s="48">
        <v>194689</v>
      </c>
      <c r="P85" s="48">
        <v>1</v>
      </c>
      <c r="Q85" s="48">
        <v>53716</v>
      </c>
      <c r="R85" s="48">
        <v>2</v>
      </c>
      <c r="S85" s="48">
        <v>100620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1</v>
      </c>
      <c r="AA85" s="48">
        <v>40353</v>
      </c>
      <c r="AB85" s="48">
        <v>4</v>
      </c>
      <c r="AC85" s="48">
        <v>274987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</row>
    <row r="86" spans="1:156" x14ac:dyDescent="0.3">
      <c r="A86" s="55">
        <v>81</v>
      </c>
      <c r="B86" s="51">
        <v>29</v>
      </c>
      <c r="C86" s="52" t="s">
        <v>98</v>
      </c>
      <c r="D86" s="13">
        <f>D87+D88</f>
        <v>816</v>
      </c>
      <c r="E86" s="13">
        <f>E87+E88</f>
        <v>32753725</v>
      </c>
      <c r="F86" s="53">
        <v>571</v>
      </c>
      <c r="G86" s="53">
        <v>24264603</v>
      </c>
      <c r="H86" s="53">
        <v>136</v>
      </c>
      <c r="I86" s="53">
        <v>4530661</v>
      </c>
      <c r="J86" s="53">
        <v>0</v>
      </c>
      <c r="K86" s="53">
        <v>0</v>
      </c>
      <c r="L86" s="53">
        <v>0</v>
      </c>
      <c r="M86" s="53">
        <v>0</v>
      </c>
      <c r="N86" s="53">
        <v>37</v>
      </c>
      <c r="O86" s="53">
        <v>1216033</v>
      </c>
      <c r="P86" s="53">
        <v>14</v>
      </c>
      <c r="Q86" s="53">
        <v>404111</v>
      </c>
      <c r="R86" s="53">
        <v>19</v>
      </c>
      <c r="S86" s="53">
        <v>559099</v>
      </c>
      <c r="T86" s="53">
        <v>0</v>
      </c>
      <c r="U86" s="53">
        <v>0</v>
      </c>
      <c r="V86" s="53">
        <v>2</v>
      </c>
      <c r="W86" s="53">
        <v>81987</v>
      </c>
      <c r="X86" s="53">
        <v>0</v>
      </c>
      <c r="Y86" s="53">
        <v>0</v>
      </c>
      <c r="Z86" s="53">
        <v>16</v>
      </c>
      <c r="AA86" s="53">
        <v>558167</v>
      </c>
      <c r="AB86" s="53">
        <v>4</v>
      </c>
      <c r="AC86" s="53">
        <v>165908</v>
      </c>
      <c r="AD86" s="53">
        <v>17</v>
      </c>
      <c r="AE86" s="53">
        <v>973156</v>
      </c>
      <c r="AF86" s="53">
        <v>0</v>
      </c>
      <c r="AG86" s="53">
        <v>0</v>
      </c>
      <c r="AH86" s="53">
        <v>0</v>
      </c>
      <c r="AI86" s="53">
        <v>0</v>
      </c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</row>
    <row r="87" spans="1:156" x14ac:dyDescent="0.3">
      <c r="A87" s="55">
        <v>82</v>
      </c>
      <c r="B87" s="51"/>
      <c r="C87" s="54" t="s">
        <v>99</v>
      </c>
      <c r="D87" s="1">
        <f>SUM(F87+H87+J87+L87+N87+P87+R87+T87+V87+X87+Z87+AB87+AD87+AF87+AH87+AJ87+AL87+AN87+AP87+AR87+AT87+AV87+AX87+AZ87+BB87+BD87+BF87+BH87+BJ87+BL87+BN87+BP87+BR87+BT87+BV87+BX87+BZ87+CB87+CD87+CF87+CH87+CJ87+CL87+CN87+CP87+CR87+CT87+CV87+CX87+CZ87+DB87+DD87+DF87+DH87+DJ87+DL87+DN87+DP87+DR87+DT87+DV87+DX87+DZ87+EB87+ED87+EF87)</f>
        <v>17</v>
      </c>
      <c r="E87" s="1">
        <f>SUM(G87+I87+K87+M87+O87+Q87+S87+U87+W87+Y87+AA87+AC87+AE87+AG87+AI87+AK87+AM87+AO87+AQ87+AS87+AU87+AW87+AY87+BA87+BC87+BE87+BG87+BI87+BK87+BM87+BO87+BQ87+BS87+BU87+BW87+BY87+CA87+CC87+CE87+CG87+CI87+CK87+CM87+CO87+CQ87+CS87+CU87+CW87+CY87+DA87+DC87+DE87+DG87+DI87+DK87+DM87+DO87+DQ87+DS87+DU87+DW87+DY87+EA87+EC87+EE87+EG87)</f>
        <v>973156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17</v>
      </c>
      <c r="AE87" s="48">
        <v>973156</v>
      </c>
      <c r="AF87" s="48">
        <v>0</v>
      </c>
      <c r="AG87" s="48">
        <v>0</v>
      </c>
      <c r="AH87" s="48">
        <v>0</v>
      </c>
      <c r="AI87" s="48">
        <v>0</v>
      </c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</row>
    <row r="88" spans="1:156" x14ac:dyDescent="0.3">
      <c r="A88" s="55">
        <v>83</v>
      </c>
      <c r="B88" s="51"/>
      <c r="C88" s="54" t="s">
        <v>100</v>
      </c>
      <c r="D88" s="1">
        <f>SUM(F88+H88+J88+L88+N88+P88+R88+T88+V88+X88+Z88+AB88+AD88+AF88+AH88+AJ88+AL88+AN88+AP88+AR88+AT88+AV88+AX88+AZ88+BB88+BD88+BF88+BH88+BJ88+BL88+BN88+BP88+BR88+BT88+BV88+BX88+BZ88+CB88+CD88+CF88+CH88+CJ88+CL88+CN88+CP88+CR88+CT88+CV88+CX88+CZ88+DB88+DD88+DF88+DH88+DJ88+DL88+DN88+DP88+DR88+DT88+DV88+DX88+DZ88+EB88+ED88+EF88)</f>
        <v>799</v>
      </c>
      <c r="E88" s="1">
        <f>SUM(G88+I88+K88+M88+O88+Q88+S88+U88+W88+Y88+AA88+AC88+AE88+AG88+AI88+AK88+AM88+AO88+AQ88+AS88+AU88+AW88+AY88+BA88+BC88+BE88+BG88+BI88+BK88+BM88+BO88+BQ88+BS88+BU88+BW88+BY88+CA88+CC88+CE88+CG88+CI88+CK88+CM88+CO88+CQ88+CS88+CU88+CW88+CY88+DA88+DC88+DE88+DG88+DI88+DK88+DM88+DO88+DQ88+DS88+DU88+DW88+DY88+EA88+EC88+EE88+EG88)</f>
        <v>31780569</v>
      </c>
      <c r="F88" s="48">
        <v>571</v>
      </c>
      <c r="G88" s="48">
        <v>24264603</v>
      </c>
      <c r="H88" s="48">
        <v>136</v>
      </c>
      <c r="I88" s="48">
        <v>4530661</v>
      </c>
      <c r="J88" s="48">
        <v>0</v>
      </c>
      <c r="K88" s="48">
        <v>0</v>
      </c>
      <c r="L88" s="48">
        <v>0</v>
      </c>
      <c r="M88" s="48">
        <v>0</v>
      </c>
      <c r="N88" s="48">
        <v>37</v>
      </c>
      <c r="O88" s="48">
        <v>1216033</v>
      </c>
      <c r="P88" s="48">
        <v>14</v>
      </c>
      <c r="Q88" s="48">
        <v>404111</v>
      </c>
      <c r="R88" s="48">
        <v>19</v>
      </c>
      <c r="S88" s="48">
        <v>559099</v>
      </c>
      <c r="T88" s="48">
        <v>0</v>
      </c>
      <c r="U88" s="48">
        <v>0</v>
      </c>
      <c r="V88" s="48">
        <v>2</v>
      </c>
      <c r="W88" s="48">
        <v>81987</v>
      </c>
      <c r="X88" s="48">
        <v>0</v>
      </c>
      <c r="Y88" s="48">
        <v>0</v>
      </c>
      <c r="Z88" s="48">
        <v>16</v>
      </c>
      <c r="AA88" s="48">
        <v>558167</v>
      </c>
      <c r="AB88" s="48">
        <v>4</v>
      </c>
      <c r="AC88" s="48">
        <v>165908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</row>
    <row r="89" spans="1:156" x14ac:dyDescent="0.3">
      <c r="A89" s="55">
        <v>84</v>
      </c>
      <c r="B89" s="51">
        <v>30</v>
      </c>
      <c r="C89" s="52" t="s">
        <v>101</v>
      </c>
      <c r="D89" s="13">
        <f>D90</f>
        <v>912</v>
      </c>
      <c r="E89" s="13">
        <f>E90</f>
        <v>24646921</v>
      </c>
      <c r="F89" s="53">
        <v>510</v>
      </c>
      <c r="G89" s="53">
        <v>15860790</v>
      </c>
      <c r="H89" s="53">
        <v>88</v>
      </c>
      <c r="I89" s="53">
        <v>2096804</v>
      </c>
      <c r="J89" s="53">
        <v>0</v>
      </c>
      <c r="K89" s="53">
        <v>0</v>
      </c>
      <c r="L89" s="53">
        <v>0</v>
      </c>
      <c r="M89" s="53">
        <v>0</v>
      </c>
      <c r="N89" s="53">
        <v>64</v>
      </c>
      <c r="O89" s="53">
        <v>1111537</v>
      </c>
      <c r="P89" s="53">
        <v>51</v>
      </c>
      <c r="Q89" s="53">
        <v>983054</v>
      </c>
      <c r="R89" s="53">
        <v>34</v>
      </c>
      <c r="S89" s="53">
        <v>599295</v>
      </c>
      <c r="T89" s="53">
        <v>44</v>
      </c>
      <c r="U89" s="53">
        <v>866101</v>
      </c>
      <c r="V89" s="53">
        <v>62</v>
      </c>
      <c r="W89" s="53">
        <v>960869</v>
      </c>
      <c r="X89" s="53">
        <v>0</v>
      </c>
      <c r="Y89" s="53">
        <v>0</v>
      </c>
      <c r="Z89" s="53">
        <v>24</v>
      </c>
      <c r="AA89" s="53">
        <v>498355</v>
      </c>
      <c r="AB89" s="53">
        <v>10</v>
      </c>
      <c r="AC89" s="53">
        <v>580254</v>
      </c>
      <c r="AD89" s="53">
        <v>18</v>
      </c>
      <c r="AE89" s="53">
        <v>908012</v>
      </c>
      <c r="AF89" s="53">
        <v>7</v>
      </c>
      <c r="AG89" s="53">
        <v>181850</v>
      </c>
      <c r="AH89" s="53">
        <v>0</v>
      </c>
      <c r="AI89" s="53">
        <v>0</v>
      </c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DK89" s="46"/>
      <c r="DL89" s="46"/>
      <c r="DM89" s="46"/>
      <c r="DN89" s="46"/>
      <c r="DO89" s="46"/>
      <c r="DP89" s="46"/>
      <c r="DQ89" s="46"/>
      <c r="DR89" s="46"/>
      <c r="DS89" s="46"/>
      <c r="DT89" s="46"/>
      <c r="DU89" s="46"/>
      <c r="DV89" s="46"/>
      <c r="DW89" s="46"/>
      <c r="DX89" s="46"/>
      <c r="DY89" s="46"/>
      <c r="DZ89" s="46"/>
      <c r="EA89" s="46"/>
      <c r="EB89" s="46"/>
      <c r="EC89" s="46"/>
      <c r="ED89" s="46"/>
      <c r="EE89" s="46"/>
      <c r="EF89" s="46"/>
      <c r="EG89" s="46"/>
      <c r="EH89" s="46"/>
      <c r="EI89" s="46"/>
      <c r="EJ89" s="46"/>
      <c r="EK89" s="46"/>
      <c r="EL89" s="46"/>
      <c r="EM89" s="46"/>
      <c r="EN89" s="46"/>
      <c r="EO89" s="46"/>
      <c r="EP89" s="46"/>
      <c r="EQ89" s="46"/>
      <c r="ER89" s="46"/>
      <c r="ES89" s="46"/>
      <c r="ET89" s="46"/>
      <c r="EU89" s="46"/>
      <c r="EV89" s="46"/>
      <c r="EW89" s="46"/>
      <c r="EX89" s="46"/>
      <c r="EY89" s="46"/>
      <c r="EZ89" s="46"/>
    </row>
    <row r="90" spans="1:156" x14ac:dyDescent="0.3">
      <c r="A90" s="55">
        <v>85</v>
      </c>
      <c r="B90" s="51"/>
      <c r="C90" s="54" t="s">
        <v>102</v>
      </c>
      <c r="D90" s="1">
        <f>SUM(F90+H90+J90+L90+N90+P90+R90+T90+V90+X90+Z90+AB90+AD90+AF90+AH90+AJ90+AL90+AN90+AP90+AR90+AT90+AV90+AX90+AZ90+BB90+BD90+BF90+BH90+BJ90+BL90+BN90+BP90+BR90+BT90+BV90+BX90+BZ90+CB90+CD90+CF90+CH90+CJ90+CL90+CN90+CP90+CR90+CT90+CV90+CX90+CZ90+DB90+DD90+DF90+DH90+DJ90+DL90+DN90+DP90+DR90+DT90+DV90+DX90+DZ90+EB90+ED90+EF90)</f>
        <v>912</v>
      </c>
      <c r="E90" s="1">
        <f>SUM(G90+I90+K90+M90+O90+Q90+S90+U90+W90+Y90+AA90+AC90+AE90+AG90+AI90+AK90+AM90+AO90+AQ90+AS90+AU90+AW90+AY90+BA90+BC90+BE90+BG90+BI90+BK90+BM90+BO90+BQ90+BS90+BU90+BW90+BY90+CA90+CC90+CE90+CG90+CI90+CK90+CM90+CO90+CQ90+CS90+CU90+CW90+CY90+DA90+DC90+DE90+DG90+DI90+DK90+DM90+DO90+DQ90+DS90+DU90+DW90+DY90+EA90+EC90+EE90+EG90)</f>
        <v>24646921</v>
      </c>
      <c r="F90" s="48">
        <v>510</v>
      </c>
      <c r="G90" s="48">
        <v>15860790</v>
      </c>
      <c r="H90" s="48">
        <v>88</v>
      </c>
      <c r="I90" s="48">
        <v>2096804</v>
      </c>
      <c r="J90" s="48">
        <v>0</v>
      </c>
      <c r="K90" s="48">
        <v>0</v>
      </c>
      <c r="L90" s="48">
        <v>0</v>
      </c>
      <c r="M90" s="48">
        <v>0</v>
      </c>
      <c r="N90" s="48">
        <v>64</v>
      </c>
      <c r="O90" s="48">
        <v>1111537</v>
      </c>
      <c r="P90" s="48">
        <v>51</v>
      </c>
      <c r="Q90" s="48">
        <v>983054</v>
      </c>
      <c r="R90" s="48">
        <v>34</v>
      </c>
      <c r="S90" s="48">
        <v>599295</v>
      </c>
      <c r="T90" s="48">
        <v>44</v>
      </c>
      <c r="U90" s="48">
        <v>866101</v>
      </c>
      <c r="V90" s="48">
        <v>62</v>
      </c>
      <c r="W90" s="48">
        <v>960869</v>
      </c>
      <c r="X90" s="48">
        <v>0</v>
      </c>
      <c r="Y90" s="48">
        <v>0</v>
      </c>
      <c r="Z90" s="48">
        <v>24</v>
      </c>
      <c r="AA90" s="48">
        <v>498355</v>
      </c>
      <c r="AB90" s="48">
        <v>10</v>
      </c>
      <c r="AC90" s="48">
        <v>580254</v>
      </c>
      <c r="AD90" s="48">
        <v>18</v>
      </c>
      <c r="AE90" s="48">
        <v>908012</v>
      </c>
      <c r="AF90" s="48">
        <v>7</v>
      </c>
      <c r="AG90" s="48">
        <v>181850</v>
      </c>
      <c r="AH90" s="48">
        <v>0</v>
      </c>
      <c r="AI90" s="48">
        <v>0</v>
      </c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DK90" s="46"/>
      <c r="DL90" s="46"/>
      <c r="DM90" s="46"/>
      <c r="DN90" s="46"/>
      <c r="DO90" s="46"/>
      <c r="DP90" s="46"/>
      <c r="DQ90" s="46"/>
      <c r="DR90" s="46"/>
      <c r="DS90" s="46"/>
      <c r="DT90" s="46"/>
      <c r="DU90" s="46"/>
      <c r="DV90" s="46"/>
      <c r="DW90" s="46"/>
      <c r="DX90" s="46"/>
      <c r="DY90" s="46"/>
      <c r="DZ90" s="46"/>
      <c r="EA90" s="46"/>
      <c r="EB90" s="46"/>
      <c r="EC90" s="46"/>
      <c r="ED90" s="46"/>
      <c r="EE90" s="46"/>
      <c r="EF90" s="46"/>
      <c r="EG90" s="46"/>
      <c r="EH90" s="46"/>
      <c r="EI90" s="46"/>
      <c r="EJ90" s="46"/>
      <c r="EK90" s="46"/>
      <c r="EL90" s="46"/>
      <c r="EM90" s="46"/>
      <c r="EN90" s="46"/>
      <c r="EO90" s="46"/>
      <c r="EP90" s="46"/>
      <c r="EQ90" s="46"/>
      <c r="ER90" s="46"/>
      <c r="ES90" s="46"/>
      <c r="ET90" s="46"/>
      <c r="EU90" s="46"/>
      <c r="EV90" s="46"/>
      <c r="EW90" s="46"/>
      <c r="EX90" s="46"/>
      <c r="EY90" s="46"/>
      <c r="EZ90" s="46"/>
    </row>
    <row r="91" spans="1:156" x14ac:dyDescent="0.3">
      <c r="A91" s="55">
        <v>86</v>
      </c>
      <c r="B91" s="51">
        <v>31</v>
      </c>
      <c r="C91" s="52" t="s">
        <v>103</v>
      </c>
      <c r="D91" s="13">
        <f>D92+D93</f>
        <v>882</v>
      </c>
      <c r="E91" s="13">
        <f>E92+E93</f>
        <v>18978411</v>
      </c>
      <c r="F91" s="53">
        <v>248</v>
      </c>
      <c r="G91" s="53">
        <v>6080293</v>
      </c>
      <c r="H91" s="53">
        <v>260</v>
      </c>
      <c r="I91" s="53">
        <v>4850056</v>
      </c>
      <c r="J91" s="53">
        <v>0</v>
      </c>
      <c r="K91" s="53">
        <v>0</v>
      </c>
      <c r="L91" s="53">
        <v>0</v>
      </c>
      <c r="M91" s="53">
        <v>0</v>
      </c>
      <c r="N91" s="53">
        <v>34</v>
      </c>
      <c r="O91" s="53">
        <v>694063</v>
      </c>
      <c r="P91" s="53">
        <v>74</v>
      </c>
      <c r="Q91" s="53">
        <v>1337350</v>
      </c>
      <c r="R91" s="53">
        <v>50</v>
      </c>
      <c r="S91" s="53">
        <v>1022796</v>
      </c>
      <c r="T91" s="53">
        <v>46</v>
      </c>
      <c r="U91" s="53">
        <v>975456</v>
      </c>
      <c r="V91" s="53">
        <v>114</v>
      </c>
      <c r="W91" s="53">
        <v>2408127</v>
      </c>
      <c r="X91" s="53">
        <v>3</v>
      </c>
      <c r="Y91" s="53">
        <v>66381</v>
      </c>
      <c r="Z91" s="53">
        <v>25</v>
      </c>
      <c r="AA91" s="53">
        <v>475238</v>
      </c>
      <c r="AB91" s="53">
        <v>19</v>
      </c>
      <c r="AC91" s="53">
        <v>882900</v>
      </c>
      <c r="AD91" s="53">
        <v>1</v>
      </c>
      <c r="AE91" s="53">
        <v>16013</v>
      </c>
      <c r="AF91" s="53">
        <v>8</v>
      </c>
      <c r="AG91" s="53">
        <v>169738</v>
      </c>
      <c r="AH91" s="53">
        <v>0</v>
      </c>
      <c r="AI91" s="53">
        <v>0</v>
      </c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DK91" s="46"/>
      <c r="DL91" s="46"/>
      <c r="DM91" s="46"/>
      <c r="DN91" s="46"/>
      <c r="DO91" s="46"/>
      <c r="DP91" s="46"/>
      <c r="DQ91" s="46"/>
      <c r="DR91" s="46"/>
      <c r="DS91" s="46"/>
      <c r="DT91" s="46"/>
      <c r="DU91" s="46"/>
      <c r="DV91" s="46"/>
      <c r="DW91" s="46"/>
      <c r="DX91" s="46"/>
      <c r="DY91" s="46"/>
      <c r="DZ91" s="46"/>
      <c r="EA91" s="46"/>
      <c r="EB91" s="46"/>
      <c r="EC91" s="46"/>
      <c r="ED91" s="46"/>
      <c r="EE91" s="46"/>
      <c r="EF91" s="46"/>
      <c r="EG91" s="46"/>
      <c r="EH91" s="46"/>
      <c r="EI91" s="46"/>
      <c r="EJ91" s="46"/>
      <c r="EK91" s="46"/>
      <c r="EL91" s="46"/>
      <c r="EM91" s="46"/>
      <c r="EN91" s="46"/>
      <c r="EO91" s="46"/>
      <c r="EP91" s="46"/>
      <c r="EQ91" s="46"/>
      <c r="ER91" s="46"/>
      <c r="ES91" s="46"/>
      <c r="ET91" s="46"/>
      <c r="EU91" s="46"/>
      <c r="EV91" s="46"/>
      <c r="EW91" s="46"/>
      <c r="EX91" s="46"/>
      <c r="EY91" s="46"/>
      <c r="EZ91" s="46"/>
    </row>
    <row r="92" spans="1:156" x14ac:dyDescent="0.3">
      <c r="A92" s="55">
        <v>87</v>
      </c>
      <c r="B92" s="51"/>
      <c r="C92" s="54" t="s">
        <v>104</v>
      </c>
      <c r="D92" s="1">
        <f>SUM(F92+H92+J92+L92+N92+P92+R92+T92+V92+X92+Z92+AB92+AD92+AF92+AH92+AJ92+AL92+AN92+AP92+AR92+AT92+AV92+AX92+AZ92+BB92+BD92+BF92+BH92+BJ92+BL92+BN92+BP92+BR92+BT92+BV92+BX92+BZ92+CB92+CD92+CF92+CH92+CJ92+CL92+CN92+CP92+CR92+CT92+CV92+CX92+CZ92+DB92+DD92+DF92+DH92+DJ92+DL92+DN92+DP92+DR92+DT92+DV92+DX92+DZ92+EB92+ED92+EF92)</f>
        <v>0</v>
      </c>
      <c r="E92" s="1">
        <f>SUM(G92+I92+K92+M92+O92+Q92+S92+U92+W92+Y92+AA92+AC92+AE92+AG92+AI92+AK92+AM92+AO92+AQ92+AS92+AU92+AW92+AY92+BA92+BC92+BE92+BG92+BI92+BK92+BM92+BO92+BQ92+BS92+BU92+BW92+BY92+CA92+CC92+CE92+CG92+CI92+CK92+CM92+CO92+CQ92+CS92+CU92+CW92+CY92+DA92+DC92+DE92+DG92+DI92+DK92+DM92+DO92+DQ92+DS92+DU92+DW92+DY92+EA92+EC92+EE92+EG92)</f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  <c r="BJ92" s="46"/>
      <c r="BK92" s="46"/>
      <c r="BL92" s="46"/>
      <c r="BM92" s="46"/>
      <c r="BN92" s="46"/>
      <c r="BO92" s="46"/>
      <c r="BP92" s="46"/>
      <c r="DK92" s="46"/>
      <c r="DL92" s="46"/>
      <c r="DM92" s="46"/>
      <c r="DN92" s="46"/>
      <c r="DO92" s="46"/>
      <c r="DP92" s="46"/>
      <c r="DQ92" s="46"/>
      <c r="DR92" s="46"/>
      <c r="DS92" s="46"/>
      <c r="DT92" s="46"/>
      <c r="DU92" s="46"/>
      <c r="DV92" s="46"/>
      <c r="DW92" s="46"/>
      <c r="DX92" s="46"/>
      <c r="DY92" s="46"/>
      <c r="DZ92" s="46"/>
      <c r="EA92" s="46"/>
      <c r="EB92" s="46"/>
      <c r="EC92" s="46"/>
      <c r="ED92" s="46"/>
      <c r="EE92" s="46"/>
      <c r="EF92" s="46"/>
      <c r="EG92" s="46"/>
      <c r="EH92" s="46"/>
      <c r="EI92" s="46"/>
      <c r="EJ92" s="46"/>
      <c r="EK92" s="46"/>
      <c r="EL92" s="46"/>
      <c r="EM92" s="46"/>
      <c r="EN92" s="46"/>
      <c r="EO92" s="46"/>
      <c r="EP92" s="46"/>
      <c r="EQ92" s="46"/>
      <c r="ER92" s="46"/>
      <c r="ES92" s="46"/>
      <c r="ET92" s="46"/>
      <c r="EU92" s="46"/>
      <c r="EV92" s="46"/>
      <c r="EW92" s="46"/>
      <c r="EX92" s="46"/>
      <c r="EY92" s="46"/>
      <c r="EZ92" s="46"/>
    </row>
    <row r="93" spans="1:156" x14ac:dyDescent="0.3">
      <c r="A93" s="55">
        <v>88</v>
      </c>
      <c r="B93" s="51"/>
      <c r="C93" s="54" t="s">
        <v>105</v>
      </c>
      <c r="D93" s="1">
        <f>SUM(F93+H93+J93+L93+N93+P93+R93+T93+V93+X93+Z93+AB93+AD93+AF93+AH93+AJ93+AL93+AN93+AP93+AR93+AT93+AV93+AX93+AZ93+BB93+BD93+BF93+BH93+BJ93+BL93+BN93+BP93+BR93+BT93+BV93+BX93+BZ93+CB93+CD93+CF93+CH93+CJ93+CL93+CN93+CP93+CR93+CT93+CV93+CX93+CZ93+DB93+DD93+DF93+DH93+DJ93+DL93+DN93+DP93+DR93+DT93+DV93+DX93+DZ93+EB93+ED93+EF93)</f>
        <v>882</v>
      </c>
      <c r="E93" s="1">
        <f>SUM(G93+I93+K93+M93+O93+Q93+S93+U93+W93+Y93+AA93+AC93+AE93+AG93+AI93+AK93+AM93+AO93+AQ93+AS93+AU93+AW93+AY93+BA93+BC93+BE93+BG93+BI93+BK93+BM93+BO93+BQ93+BS93+BU93+BW93+BY93+CA93+CC93+CE93+CG93+CI93+CK93+CM93+CO93+CQ93+CS93+CU93+CW93+CY93+DA93+DC93+DE93+DG93+DI93+DK93+DM93+DO93+DQ93+DS93+DU93+DW93+DY93+EA93+EC93+EE93+EG93)</f>
        <v>18978411</v>
      </c>
      <c r="F93" s="48">
        <v>248</v>
      </c>
      <c r="G93" s="48">
        <v>6080293</v>
      </c>
      <c r="H93" s="48">
        <v>260</v>
      </c>
      <c r="I93" s="48">
        <v>4850056</v>
      </c>
      <c r="J93" s="48">
        <v>0</v>
      </c>
      <c r="K93" s="48">
        <v>0</v>
      </c>
      <c r="L93" s="48">
        <v>0</v>
      </c>
      <c r="M93" s="48">
        <v>0</v>
      </c>
      <c r="N93" s="48">
        <v>34</v>
      </c>
      <c r="O93" s="48">
        <v>694063</v>
      </c>
      <c r="P93" s="48">
        <v>74</v>
      </c>
      <c r="Q93" s="48">
        <v>1337350</v>
      </c>
      <c r="R93" s="48">
        <v>50</v>
      </c>
      <c r="S93" s="48">
        <v>1022796</v>
      </c>
      <c r="T93" s="48">
        <v>46</v>
      </c>
      <c r="U93" s="48">
        <v>975456</v>
      </c>
      <c r="V93" s="48">
        <v>114</v>
      </c>
      <c r="W93" s="48">
        <v>2408127</v>
      </c>
      <c r="X93" s="48">
        <v>3</v>
      </c>
      <c r="Y93" s="48">
        <v>66381</v>
      </c>
      <c r="Z93" s="48">
        <v>25</v>
      </c>
      <c r="AA93" s="48">
        <v>475238</v>
      </c>
      <c r="AB93" s="48">
        <v>19</v>
      </c>
      <c r="AC93" s="48">
        <v>882900</v>
      </c>
      <c r="AD93" s="48">
        <v>1</v>
      </c>
      <c r="AE93" s="48">
        <v>16013</v>
      </c>
      <c r="AF93" s="48">
        <v>8</v>
      </c>
      <c r="AG93" s="48">
        <v>169738</v>
      </c>
      <c r="AH93" s="48">
        <v>0</v>
      </c>
      <c r="AI93" s="48">
        <v>0</v>
      </c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  <c r="BM93" s="46"/>
      <c r="BN93" s="46"/>
      <c r="BO93" s="46"/>
      <c r="BP93" s="46"/>
      <c r="DK93" s="46"/>
      <c r="DL93" s="46"/>
      <c r="DM93" s="46"/>
      <c r="DN93" s="46"/>
      <c r="DO93" s="46"/>
      <c r="DP93" s="46"/>
      <c r="DQ93" s="46"/>
      <c r="DR93" s="46"/>
      <c r="DS93" s="46"/>
      <c r="DT93" s="46"/>
      <c r="DU93" s="46"/>
      <c r="DV93" s="46"/>
      <c r="DW93" s="46"/>
      <c r="DX93" s="46"/>
      <c r="DY93" s="46"/>
      <c r="DZ93" s="46"/>
      <c r="EA93" s="46"/>
      <c r="EB93" s="46"/>
      <c r="EC93" s="46"/>
      <c r="ED93" s="46"/>
      <c r="EE93" s="46"/>
      <c r="EF93" s="46"/>
      <c r="EG93" s="46"/>
      <c r="EH93" s="46"/>
      <c r="EI93" s="46"/>
      <c r="EJ93" s="46"/>
      <c r="EK93" s="46"/>
      <c r="EL93" s="46"/>
      <c r="EM93" s="46"/>
      <c r="EN93" s="46"/>
      <c r="EO93" s="46"/>
      <c r="EP93" s="46"/>
      <c r="EQ93" s="46"/>
      <c r="ER93" s="46"/>
      <c r="ES93" s="46"/>
      <c r="ET93" s="46"/>
      <c r="EU93" s="46"/>
      <c r="EV93" s="46"/>
      <c r="EW93" s="46"/>
      <c r="EX93" s="46"/>
      <c r="EY93" s="46"/>
      <c r="EZ93" s="46"/>
    </row>
    <row r="94" spans="1:156" x14ac:dyDescent="0.3">
      <c r="A94" s="55">
        <v>89</v>
      </c>
      <c r="B94" s="51">
        <v>32</v>
      </c>
      <c r="C94" s="52" t="s">
        <v>106</v>
      </c>
      <c r="D94" s="13">
        <f>D95</f>
        <v>381</v>
      </c>
      <c r="E94" s="13">
        <f>E95</f>
        <v>21590499</v>
      </c>
      <c r="F94" s="53">
        <v>237</v>
      </c>
      <c r="G94" s="53">
        <v>8834855</v>
      </c>
      <c r="H94" s="53">
        <v>34</v>
      </c>
      <c r="I94" s="53">
        <v>5592798</v>
      </c>
      <c r="J94" s="53">
        <v>0</v>
      </c>
      <c r="K94" s="53">
        <v>0</v>
      </c>
      <c r="L94" s="53">
        <v>0</v>
      </c>
      <c r="M94" s="53">
        <v>0</v>
      </c>
      <c r="N94" s="53">
        <v>35</v>
      </c>
      <c r="O94" s="53">
        <v>887325</v>
      </c>
      <c r="P94" s="53">
        <v>0</v>
      </c>
      <c r="Q94" s="53">
        <v>0</v>
      </c>
      <c r="R94" s="53">
        <v>5</v>
      </c>
      <c r="S94" s="53">
        <v>136256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15</v>
      </c>
      <c r="AA94" s="53">
        <v>534981</v>
      </c>
      <c r="AB94" s="53">
        <v>23</v>
      </c>
      <c r="AC94" s="53">
        <v>3824858</v>
      </c>
      <c r="AD94" s="53">
        <v>17</v>
      </c>
      <c r="AE94" s="53">
        <v>1205344</v>
      </c>
      <c r="AF94" s="53">
        <v>15</v>
      </c>
      <c r="AG94" s="53">
        <v>574082</v>
      </c>
      <c r="AH94" s="53">
        <v>0</v>
      </c>
      <c r="AI94" s="53">
        <v>0</v>
      </c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  <c r="BM94" s="46"/>
      <c r="BN94" s="46"/>
      <c r="BO94" s="46"/>
      <c r="BP94" s="46"/>
      <c r="DK94" s="46"/>
      <c r="DL94" s="46"/>
      <c r="DM94" s="46"/>
      <c r="DN94" s="46"/>
      <c r="DO94" s="46"/>
      <c r="DP94" s="46"/>
      <c r="DQ94" s="46"/>
      <c r="DR94" s="46"/>
      <c r="DS94" s="46"/>
      <c r="DT94" s="46"/>
      <c r="DU94" s="46"/>
      <c r="DV94" s="46"/>
      <c r="DW94" s="46"/>
      <c r="DX94" s="46"/>
      <c r="DY94" s="46"/>
      <c r="DZ94" s="46"/>
      <c r="EA94" s="46"/>
      <c r="EB94" s="46"/>
      <c r="EC94" s="46"/>
      <c r="ED94" s="46"/>
      <c r="EE94" s="46"/>
      <c r="EF94" s="46"/>
      <c r="EG94" s="46"/>
      <c r="EH94" s="46"/>
      <c r="EI94" s="46"/>
      <c r="EJ94" s="46"/>
      <c r="EK94" s="46"/>
      <c r="EL94" s="46"/>
      <c r="EM94" s="46"/>
      <c r="EN94" s="46"/>
      <c r="EO94" s="46"/>
      <c r="EP94" s="46"/>
      <c r="EQ94" s="46"/>
      <c r="ER94" s="46"/>
      <c r="ES94" s="46"/>
      <c r="ET94" s="46"/>
      <c r="EU94" s="46"/>
      <c r="EV94" s="46"/>
      <c r="EW94" s="46"/>
      <c r="EX94" s="46"/>
      <c r="EY94" s="46"/>
      <c r="EZ94" s="46"/>
    </row>
    <row r="95" spans="1:156" x14ac:dyDescent="0.3">
      <c r="A95" s="55">
        <v>90</v>
      </c>
      <c r="B95" s="51"/>
      <c r="C95" s="54" t="s">
        <v>107</v>
      </c>
      <c r="D95" s="1">
        <f>SUM(F95+H95+J95+L95+N95+P95+R95+T95+V95+X95+Z95+AB95+AD95+AF95+AH95+AJ95+AL95+AN95+AP95+AR95+AT95+AV95+AX95+AZ95+BB95+BD95+BF95+BH95+BJ95+BL95+BN95+BP95+BR95+BT95+BV95+BX95+BZ95+CB95+CD95+CF95+CH95+CJ95+CL95+CN95+CP95+CR95+CT95+CV95+CX95+CZ95+DB95+DD95+DF95+DH95+DJ95+DL95+DN95+DP95+DR95+DT95+DV95+DX95+DZ95+EB95+ED95+EF95)</f>
        <v>381</v>
      </c>
      <c r="E95" s="1">
        <f>SUM(G95+I95+K95+M95+O95+Q95+S95+U95+W95+Y95+AA95+AC95+AE95+AG95+AI95+AK95+AM95+AO95+AQ95+AS95+AU95+AW95+AY95+BA95+BC95+BE95+BG95+BI95+BK95+BM95+BO95+BQ95+BS95+BU95+BW95+BY95+CA95+CC95+CE95+CG95+CI95+CK95+CM95+CO95+CQ95+CS95+CU95+CW95+CY95+DA95+DC95+DE95+DG95+DI95+DK95+DM95+DO95+DQ95+DS95+DU95+DW95+DY95+EA95+EC95+EE95+EG95)</f>
        <v>21590499</v>
      </c>
      <c r="F95" s="48">
        <v>237</v>
      </c>
      <c r="G95" s="48">
        <v>8834855</v>
      </c>
      <c r="H95" s="48">
        <v>34</v>
      </c>
      <c r="I95" s="48">
        <v>5592798</v>
      </c>
      <c r="J95" s="48">
        <v>0</v>
      </c>
      <c r="K95" s="48">
        <v>0</v>
      </c>
      <c r="L95" s="48">
        <v>0</v>
      </c>
      <c r="M95" s="48">
        <v>0</v>
      </c>
      <c r="N95" s="48">
        <v>35</v>
      </c>
      <c r="O95" s="48">
        <v>887325</v>
      </c>
      <c r="P95" s="48">
        <v>0</v>
      </c>
      <c r="Q95" s="48">
        <v>0</v>
      </c>
      <c r="R95" s="48">
        <v>5</v>
      </c>
      <c r="S95" s="48">
        <v>136256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15</v>
      </c>
      <c r="AA95" s="48">
        <v>534981</v>
      </c>
      <c r="AB95" s="48">
        <v>23</v>
      </c>
      <c r="AC95" s="48">
        <v>3824858</v>
      </c>
      <c r="AD95" s="48">
        <v>17</v>
      </c>
      <c r="AE95" s="48">
        <v>1205344</v>
      </c>
      <c r="AF95" s="48">
        <v>15</v>
      </c>
      <c r="AG95" s="48">
        <v>574082</v>
      </c>
      <c r="AH95" s="48">
        <v>0</v>
      </c>
      <c r="AI95" s="48">
        <v>0</v>
      </c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DK95" s="46"/>
      <c r="DL95" s="46"/>
      <c r="DM95" s="46"/>
      <c r="DN95" s="46"/>
      <c r="DO95" s="46"/>
      <c r="DP95" s="46"/>
      <c r="DQ95" s="46"/>
      <c r="DR95" s="46"/>
      <c r="DS95" s="46"/>
      <c r="DT95" s="46"/>
      <c r="DU95" s="46"/>
      <c r="DV95" s="46"/>
      <c r="DW95" s="46"/>
      <c r="DX95" s="46"/>
      <c r="DY95" s="46"/>
      <c r="DZ95" s="46"/>
      <c r="EA95" s="46"/>
      <c r="EB95" s="46"/>
      <c r="EC95" s="46"/>
      <c r="ED95" s="46"/>
      <c r="EE95" s="46"/>
      <c r="EF95" s="46"/>
      <c r="EG95" s="46"/>
      <c r="EH95" s="46"/>
      <c r="EI95" s="46"/>
      <c r="EJ95" s="46"/>
      <c r="EK95" s="46"/>
      <c r="EL95" s="46"/>
      <c r="EM95" s="46"/>
      <c r="EN95" s="46"/>
      <c r="EO95" s="46"/>
      <c r="EP95" s="46"/>
      <c r="EQ95" s="46"/>
      <c r="ER95" s="46"/>
      <c r="ES95" s="46"/>
      <c r="ET95" s="46"/>
      <c r="EU95" s="46"/>
      <c r="EV95" s="46"/>
      <c r="EW95" s="46"/>
      <c r="EX95" s="46"/>
      <c r="EY95" s="46"/>
      <c r="EZ95" s="46"/>
    </row>
    <row r="96" spans="1:156" x14ac:dyDescent="0.3">
      <c r="A96" s="55">
        <v>91</v>
      </c>
      <c r="B96" s="51">
        <v>33</v>
      </c>
      <c r="C96" s="52" t="s">
        <v>108</v>
      </c>
      <c r="D96" s="13">
        <f>D97</f>
        <v>103</v>
      </c>
      <c r="E96" s="13">
        <f>E97</f>
        <v>9601397</v>
      </c>
      <c r="F96" s="53">
        <v>46</v>
      </c>
      <c r="G96" s="53">
        <v>5140401</v>
      </c>
      <c r="H96" s="53">
        <v>16</v>
      </c>
      <c r="I96" s="53">
        <v>1637725</v>
      </c>
      <c r="J96" s="53">
        <v>0</v>
      </c>
      <c r="K96" s="53">
        <v>0</v>
      </c>
      <c r="L96" s="53">
        <v>0</v>
      </c>
      <c r="M96" s="53">
        <v>0</v>
      </c>
      <c r="N96" s="53">
        <v>4</v>
      </c>
      <c r="O96" s="53">
        <v>475325</v>
      </c>
      <c r="P96" s="53">
        <v>12</v>
      </c>
      <c r="Q96" s="53">
        <v>645529</v>
      </c>
      <c r="R96" s="53">
        <v>11</v>
      </c>
      <c r="S96" s="53">
        <v>753602</v>
      </c>
      <c r="T96" s="53">
        <v>6</v>
      </c>
      <c r="U96" s="53">
        <v>457507</v>
      </c>
      <c r="V96" s="53">
        <v>5</v>
      </c>
      <c r="W96" s="53">
        <v>246047</v>
      </c>
      <c r="X96" s="53">
        <v>0</v>
      </c>
      <c r="Y96" s="53">
        <v>0</v>
      </c>
      <c r="Z96" s="53">
        <v>3</v>
      </c>
      <c r="AA96" s="53">
        <v>245261</v>
      </c>
      <c r="AB96" s="53">
        <v>0</v>
      </c>
      <c r="AC96" s="53">
        <v>0</v>
      </c>
      <c r="AD96" s="53">
        <v>0</v>
      </c>
      <c r="AE96" s="53">
        <v>0</v>
      </c>
      <c r="AF96" s="53">
        <v>0</v>
      </c>
      <c r="AG96" s="53">
        <v>0</v>
      </c>
      <c r="AH96" s="53">
        <v>0</v>
      </c>
      <c r="AI96" s="53">
        <v>0</v>
      </c>
      <c r="AJ96" s="46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  <c r="BH96" s="46"/>
      <c r="BI96" s="46"/>
      <c r="BJ96" s="46"/>
      <c r="BK96" s="46"/>
      <c r="BL96" s="46"/>
      <c r="BM96" s="46"/>
      <c r="BN96" s="46"/>
      <c r="BO96" s="46"/>
      <c r="BP96" s="46"/>
      <c r="DK96" s="46"/>
      <c r="DL96" s="46"/>
      <c r="DM96" s="46"/>
      <c r="DN96" s="46"/>
      <c r="DO96" s="46"/>
      <c r="DP96" s="46"/>
      <c r="DQ96" s="46"/>
      <c r="DR96" s="46"/>
      <c r="DS96" s="46"/>
      <c r="DT96" s="46"/>
      <c r="DU96" s="46"/>
      <c r="DV96" s="46"/>
      <c r="DW96" s="46"/>
      <c r="DX96" s="46"/>
      <c r="DY96" s="46"/>
      <c r="DZ96" s="46"/>
      <c r="EA96" s="46"/>
      <c r="EB96" s="46"/>
      <c r="EC96" s="46"/>
      <c r="ED96" s="46"/>
      <c r="EE96" s="46"/>
      <c r="EF96" s="46"/>
      <c r="EG96" s="46"/>
      <c r="EH96" s="46"/>
      <c r="EI96" s="46"/>
      <c r="EJ96" s="46"/>
      <c r="EK96" s="46"/>
      <c r="EL96" s="46"/>
      <c r="EM96" s="46"/>
      <c r="EN96" s="46"/>
      <c r="EO96" s="46"/>
      <c r="EP96" s="46"/>
      <c r="EQ96" s="46"/>
      <c r="ER96" s="46"/>
      <c r="ES96" s="46"/>
      <c r="ET96" s="46"/>
      <c r="EU96" s="46"/>
      <c r="EV96" s="46"/>
      <c r="EW96" s="46"/>
      <c r="EX96" s="46"/>
      <c r="EY96" s="46"/>
      <c r="EZ96" s="46"/>
    </row>
    <row r="97" spans="1:156" x14ac:dyDescent="0.3">
      <c r="A97" s="55">
        <v>92</v>
      </c>
      <c r="B97" s="51"/>
      <c r="C97" s="54" t="s">
        <v>109</v>
      </c>
      <c r="D97" s="1">
        <f>SUM(F97+H97+J97+L97+N97+P97+R97+T97+V97+X97+Z97+AB97+AD97+AF97+AH97+AJ97+AL97+AN97+AP97+AR97+AT97+AV97+AX97+AZ97+BB97+BD97+BF97+BH97+BJ97+BL97+BN97+BP97+BR97+BT97+BV97+BX97+BZ97+CB97+CD97+CF97+CH97+CJ97+CL97+CN97+CP97+CR97+CT97+CV97+CX97+CZ97+DB97+DD97+DF97+DH97+DJ97+DL97+DN97+DP97+DR97+DT97+DV97+DX97+DZ97+EB97+ED97+EF97)</f>
        <v>103</v>
      </c>
      <c r="E97" s="1">
        <f>SUM(G97+I97+K97+M97+O97+Q97+S97+U97+W97+Y97+AA97+AC97+AE97+AG97+AI97+AK97+AM97+AO97+AQ97+AS97+AU97+AW97+AY97+BA97+BC97+BE97+BG97+BI97+BK97+BM97+BO97+BQ97+BS97+BU97+BW97+BY97+CA97+CC97+CE97+CG97+CI97+CK97+CM97+CO97+CQ97+CS97+CU97+CW97+CY97+DA97+DC97+DE97+DG97+DI97+DK97+DM97+DO97+DQ97+DS97+DU97+DW97+DY97+EA97+EC97+EE97+EG97)</f>
        <v>9601397</v>
      </c>
      <c r="F97" s="48">
        <v>46</v>
      </c>
      <c r="G97" s="48">
        <v>5140401</v>
      </c>
      <c r="H97" s="48">
        <v>16</v>
      </c>
      <c r="I97" s="48">
        <v>1637725</v>
      </c>
      <c r="J97" s="48">
        <v>0</v>
      </c>
      <c r="K97" s="48">
        <v>0</v>
      </c>
      <c r="L97" s="48">
        <v>0</v>
      </c>
      <c r="M97" s="48">
        <v>0</v>
      </c>
      <c r="N97" s="48">
        <v>4</v>
      </c>
      <c r="O97" s="48">
        <v>475325</v>
      </c>
      <c r="P97" s="48">
        <v>12</v>
      </c>
      <c r="Q97" s="48">
        <v>645529</v>
      </c>
      <c r="R97" s="48">
        <v>11</v>
      </c>
      <c r="S97" s="48">
        <v>753602</v>
      </c>
      <c r="T97" s="48">
        <v>6</v>
      </c>
      <c r="U97" s="48">
        <v>457507</v>
      </c>
      <c r="V97" s="48">
        <v>5</v>
      </c>
      <c r="W97" s="48">
        <v>246047</v>
      </c>
      <c r="X97" s="48">
        <v>0</v>
      </c>
      <c r="Y97" s="48">
        <v>0</v>
      </c>
      <c r="Z97" s="48">
        <v>3</v>
      </c>
      <c r="AA97" s="48">
        <v>245261</v>
      </c>
      <c r="AB97" s="48">
        <v>0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DK97" s="46"/>
      <c r="DL97" s="46"/>
      <c r="DM97" s="46"/>
      <c r="DN97" s="46"/>
      <c r="DO97" s="46"/>
      <c r="DP97" s="46"/>
      <c r="DQ97" s="46"/>
      <c r="DR97" s="46"/>
      <c r="DS97" s="46"/>
      <c r="DT97" s="46"/>
      <c r="DU97" s="46"/>
      <c r="DV97" s="46"/>
      <c r="DW97" s="46"/>
      <c r="DX97" s="46"/>
      <c r="DY97" s="46"/>
      <c r="DZ97" s="46"/>
      <c r="EA97" s="46"/>
      <c r="EB97" s="46"/>
      <c r="EC97" s="46"/>
      <c r="ED97" s="46"/>
      <c r="EE97" s="46"/>
      <c r="EF97" s="46"/>
      <c r="EG97" s="46"/>
      <c r="EH97" s="46"/>
      <c r="EI97" s="46"/>
      <c r="EJ97" s="46"/>
      <c r="EK97" s="46"/>
      <c r="EL97" s="46"/>
      <c r="EM97" s="46"/>
      <c r="EN97" s="46"/>
      <c r="EO97" s="46"/>
      <c r="EP97" s="46"/>
      <c r="EQ97" s="46"/>
      <c r="ER97" s="46"/>
      <c r="ES97" s="46"/>
      <c r="ET97" s="46"/>
      <c r="EU97" s="46"/>
      <c r="EV97" s="46"/>
      <c r="EW97" s="46"/>
      <c r="EX97" s="46"/>
      <c r="EY97" s="46"/>
      <c r="EZ97" s="46"/>
    </row>
    <row r="98" spans="1:156" x14ac:dyDescent="0.3">
      <c r="A98" s="55">
        <v>93</v>
      </c>
      <c r="B98" s="51">
        <v>34</v>
      </c>
      <c r="C98" s="52" t="s">
        <v>110</v>
      </c>
      <c r="D98" s="13">
        <f>D99</f>
        <v>130</v>
      </c>
      <c r="E98" s="13">
        <f>E99</f>
        <v>3566014</v>
      </c>
      <c r="F98" s="53">
        <v>122</v>
      </c>
      <c r="G98" s="53">
        <v>3342560</v>
      </c>
      <c r="H98" s="53">
        <v>4</v>
      </c>
      <c r="I98" s="53">
        <v>130171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4</v>
      </c>
      <c r="Q98" s="53">
        <v>93283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3">
        <v>0</v>
      </c>
      <c r="AB98" s="53">
        <v>0</v>
      </c>
      <c r="AC98" s="53">
        <v>0</v>
      </c>
      <c r="AD98" s="53">
        <v>0</v>
      </c>
      <c r="AE98" s="53">
        <v>0</v>
      </c>
      <c r="AF98" s="53">
        <v>0</v>
      </c>
      <c r="AG98" s="53">
        <v>0</v>
      </c>
      <c r="AH98" s="53">
        <v>0</v>
      </c>
      <c r="AI98" s="53">
        <v>0</v>
      </c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  <c r="BJ98" s="46"/>
      <c r="BK98" s="46"/>
      <c r="BL98" s="46"/>
      <c r="BM98" s="46"/>
      <c r="BN98" s="46"/>
      <c r="BO98" s="46"/>
      <c r="BP98" s="46"/>
      <c r="DK98" s="46"/>
      <c r="DL98" s="46"/>
      <c r="DM98" s="46"/>
      <c r="DN98" s="46"/>
      <c r="DO98" s="46"/>
      <c r="DP98" s="46"/>
      <c r="DQ98" s="46"/>
      <c r="DR98" s="46"/>
      <c r="DS98" s="46"/>
      <c r="DT98" s="46"/>
      <c r="DU98" s="46"/>
      <c r="DV98" s="46"/>
      <c r="DW98" s="46"/>
      <c r="DX98" s="46"/>
      <c r="DY98" s="46"/>
      <c r="DZ98" s="46"/>
      <c r="EA98" s="46"/>
      <c r="EB98" s="46"/>
      <c r="EC98" s="46"/>
      <c r="ED98" s="46"/>
      <c r="EE98" s="46"/>
      <c r="EF98" s="46"/>
      <c r="EG98" s="46"/>
      <c r="EH98" s="46"/>
      <c r="EI98" s="46"/>
      <c r="EJ98" s="46"/>
      <c r="EK98" s="46"/>
      <c r="EL98" s="46"/>
      <c r="EM98" s="46"/>
      <c r="EN98" s="46"/>
      <c r="EO98" s="46"/>
      <c r="EP98" s="46"/>
      <c r="EQ98" s="46"/>
      <c r="ER98" s="46"/>
      <c r="ES98" s="46"/>
      <c r="ET98" s="46"/>
      <c r="EU98" s="46"/>
      <c r="EV98" s="46"/>
      <c r="EW98" s="46"/>
      <c r="EX98" s="46"/>
      <c r="EY98" s="46"/>
      <c r="EZ98" s="46"/>
    </row>
    <row r="99" spans="1:156" x14ac:dyDescent="0.3">
      <c r="A99" s="55">
        <v>94</v>
      </c>
      <c r="B99" s="51"/>
      <c r="C99" s="54" t="s">
        <v>111</v>
      </c>
      <c r="D99" s="1">
        <f>SUM(F99+H99+J99+L99+N99+P99+R99+T99+V99+X99+Z99+AB99+AD99+AF99+AH99+AJ99+AL99+AN99+AP99+AR99+AT99+AV99+AX99+AZ99+BB99+BD99+BF99+BH99+BJ99+BL99+BN99+BP99+BR99+BT99+BV99+BX99+BZ99+CB99+CD99+CF99+CH99+CJ99+CL99+CN99+CP99+CR99+CT99+CV99+CX99+CZ99+DB99+DD99+DF99+DH99+DJ99+DL99+DN99+DP99+DR99+DT99+DV99+DX99+DZ99+EB99+ED99+EF99)</f>
        <v>130</v>
      </c>
      <c r="E99" s="1">
        <f>SUM(G99+I99+K99+M99+O99+Q99+S99+U99+W99+Y99+AA99+AC99+AE99+AG99+AI99+AK99+AM99+AO99+AQ99+AS99+AU99+AW99+AY99+BA99+BC99+BE99+BG99+BI99+BK99+BM99+BO99+BQ99+BS99+BU99+BW99+BY99+CA99+CC99+CE99+CG99+CI99+CK99+CM99+CO99+CQ99+CS99+CU99+CW99+CY99+DA99+DC99+DE99+DG99+DI99+DK99+DM99+DO99+DQ99+DS99+DU99+DW99+DY99+EA99+EC99+EE99+EG99)</f>
        <v>3566014</v>
      </c>
      <c r="F99" s="48">
        <v>122</v>
      </c>
      <c r="G99" s="48">
        <v>3342560</v>
      </c>
      <c r="H99" s="48">
        <v>4</v>
      </c>
      <c r="I99" s="48">
        <v>130171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4</v>
      </c>
      <c r="Q99" s="48">
        <v>93283</v>
      </c>
      <c r="R99" s="48">
        <v>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48">
        <v>0</v>
      </c>
      <c r="AG99" s="48">
        <v>0</v>
      </c>
      <c r="AH99" s="48">
        <v>0</v>
      </c>
      <c r="AI99" s="48">
        <v>0</v>
      </c>
      <c r="AJ99" s="46"/>
      <c r="AK99" s="46"/>
      <c r="AL99" s="46"/>
      <c r="AM99" s="46"/>
      <c r="AN99" s="46"/>
      <c r="AO99" s="46"/>
      <c r="AP99" s="46"/>
      <c r="AQ99" s="46"/>
      <c r="AR99" s="46"/>
      <c r="AS99" s="46"/>
      <c r="AT99" s="46"/>
      <c r="AU99" s="46"/>
      <c r="AV99" s="46"/>
      <c r="AW99" s="46"/>
      <c r="AX99" s="46"/>
      <c r="AY99" s="46"/>
      <c r="AZ99" s="46"/>
      <c r="BA99" s="46"/>
      <c r="BB99" s="46"/>
      <c r="BC99" s="46"/>
      <c r="BD99" s="46"/>
      <c r="BE99" s="46"/>
      <c r="BF99" s="46"/>
      <c r="BG99" s="46"/>
      <c r="BH99" s="46"/>
      <c r="BI99" s="46"/>
      <c r="BJ99" s="46"/>
      <c r="BK99" s="46"/>
      <c r="BL99" s="46"/>
      <c r="BM99" s="46"/>
      <c r="BN99" s="46"/>
      <c r="BO99" s="46"/>
      <c r="BP99" s="46"/>
      <c r="DK99" s="46"/>
      <c r="DL99" s="46"/>
      <c r="DM99" s="46"/>
      <c r="DN99" s="46"/>
      <c r="DO99" s="46"/>
      <c r="DP99" s="46"/>
      <c r="DQ99" s="46"/>
      <c r="DR99" s="46"/>
      <c r="DS99" s="46"/>
      <c r="DT99" s="46"/>
      <c r="DU99" s="46"/>
      <c r="DV99" s="46"/>
      <c r="DW99" s="46"/>
      <c r="DX99" s="46"/>
      <c r="DY99" s="46"/>
      <c r="DZ99" s="46"/>
      <c r="EA99" s="46"/>
      <c r="EB99" s="46"/>
      <c r="EC99" s="46"/>
      <c r="ED99" s="46"/>
      <c r="EE99" s="46"/>
      <c r="EF99" s="46"/>
      <c r="EG99" s="46"/>
      <c r="EH99" s="46"/>
      <c r="EI99" s="46"/>
      <c r="EJ99" s="46"/>
      <c r="EK99" s="46"/>
      <c r="EL99" s="46"/>
      <c r="EM99" s="46"/>
      <c r="EN99" s="46"/>
      <c r="EO99" s="46"/>
      <c r="EP99" s="46"/>
      <c r="EQ99" s="46"/>
      <c r="ER99" s="46"/>
      <c r="ES99" s="46"/>
      <c r="ET99" s="46"/>
      <c r="EU99" s="46"/>
      <c r="EV99" s="46"/>
      <c r="EW99" s="46"/>
      <c r="EX99" s="46"/>
      <c r="EY99" s="46"/>
      <c r="EZ99" s="46"/>
    </row>
    <row r="100" spans="1:156" x14ac:dyDescent="0.3">
      <c r="A100" s="55">
        <v>95</v>
      </c>
      <c r="B100" s="51">
        <v>35</v>
      </c>
      <c r="C100" s="52" t="s">
        <v>112</v>
      </c>
      <c r="D100" s="13">
        <f>D101</f>
        <v>331</v>
      </c>
      <c r="E100" s="13">
        <f>E101</f>
        <v>12990445</v>
      </c>
      <c r="F100" s="53">
        <v>96</v>
      </c>
      <c r="G100" s="53">
        <v>4173462</v>
      </c>
      <c r="H100" s="53">
        <v>34</v>
      </c>
      <c r="I100" s="53">
        <v>1274404</v>
      </c>
      <c r="J100" s="53">
        <v>0</v>
      </c>
      <c r="K100" s="53">
        <v>0</v>
      </c>
      <c r="L100" s="53">
        <v>0</v>
      </c>
      <c r="M100" s="53">
        <v>0</v>
      </c>
      <c r="N100" s="53">
        <v>12</v>
      </c>
      <c r="O100" s="53">
        <v>468512</v>
      </c>
      <c r="P100" s="53">
        <v>33</v>
      </c>
      <c r="Q100" s="53">
        <v>1277141</v>
      </c>
      <c r="R100" s="53">
        <v>2</v>
      </c>
      <c r="S100" s="53">
        <v>65771</v>
      </c>
      <c r="T100" s="53">
        <v>20</v>
      </c>
      <c r="U100" s="53">
        <v>706961</v>
      </c>
      <c r="V100" s="53">
        <v>91</v>
      </c>
      <c r="W100" s="53">
        <v>3435495</v>
      </c>
      <c r="X100" s="53">
        <v>20</v>
      </c>
      <c r="Y100" s="53">
        <v>780854</v>
      </c>
      <c r="Z100" s="53">
        <v>16</v>
      </c>
      <c r="AA100" s="53">
        <v>427636</v>
      </c>
      <c r="AB100" s="53">
        <v>0</v>
      </c>
      <c r="AC100" s="53">
        <v>0</v>
      </c>
      <c r="AD100" s="53">
        <v>7</v>
      </c>
      <c r="AE100" s="53">
        <v>380209</v>
      </c>
      <c r="AF100" s="53">
        <v>0</v>
      </c>
      <c r="AG100" s="53">
        <v>0</v>
      </c>
      <c r="AH100" s="53">
        <v>0</v>
      </c>
      <c r="AI100" s="53">
        <v>0</v>
      </c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</row>
    <row r="101" spans="1:156" x14ac:dyDescent="0.3">
      <c r="A101" s="55">
        <v>96</v>
      </c>
      <c r="B101" s="51"/>
      <c r="C101" s="54" t="s">
        <v>113</v>
      </c>
      <c r="D101" s="1">
        <f>SUM(F101+H101+J101+L101+N101+P101+R101+T101+V101+X101+Z101+AB101+AD101+AF101+AH101+AJ101+AL101+AN101+AP101+AR101+AT101+AV101+AX101+AZ101+BB101+BD101+BF101+BH101+BJ101+BL101+BN101+BP101+BR101+BT101+BV101+BX101+BZ101+CB101+CD101+CF101+CH101+CJ101+CL101+CN101+CP101+CR101+CT101+CV101+CX101+CZ101+DB101+DD101+DF101+DH101+DJ101+DL101+DN101+DP101+DR101+DT101+DV101+DX101+DZ101+EB101+ED101+EF101)</f>
        <v>331</v>
      </c>
      <c r="E101" s="1">
        <f>SUM(G101+I101+K101+M101+O101+Q101+S101+U101+W101+Y101+AA101+AC101+AE101+AG101+AI101+AK101+AM101+AO101+AQ101+AS101+AU101+AW101+AY101+BA101+BC101+BE101+BG101+BI101+BK101+BM101+BO101+BQ101+BS101+BU101+BW101+BY101+CA101+CC101+CE101+CG101+CI101+CK101+CM101+CO101+CQ101+CS101+CU101+CW101+CY101+DA101+DC101+DE101+DG101+DI101+DK101+DM101+DO101+DQ101+DS101+DU101+DW101+DY101+EA101+EC101+EE101+EG101)</f>
        <v>12990445</v>
      </c>
      <c r="F101" s="48">
        <v>96</v>
      </c>
      <c r="G101" s="48">
        <v>4173462</v>
      </c>
      <c r="H101" s="48">
        <v>34</v>
      </c>
      <c r="I101" s="48">
        <v>1274404</v>
      </c>
      <c r="J101" s="48">
        <v>0</v>
      </c>
      <c r="K101" s="48">
        <v>0</v>
      </c>
      <c r="L101" s="48">
        <v>0</v>
      </c>
      <c r="M101" s="48">
        <v>0</v>
      </c>
      <c r="N101" s="48">
        <v>12</v>
      </c>
      <c r="O101" s="48">
        <v>468512</v>
      </c>
      <c r="P101" s="48">
        <v>33</v>
      </c>
      <c r="Q101" s="48">
        <v>1277141</v>
      </c>
      <c r="R101" s="48">
        <v>2</v>
      </c>
      <c r="S101" s="48">
        <v>65771</v>
      </c>
      <c r="T101" s="48">
        <v>20</v>
      </c>
      <c r="U101" s="48">
        <v>706961</v>
      </c>
      <c r="V101" s="48">
        <v>91</v>
      </c>
      <c r="W101" s="48">
        <v>3435495</v>
      </c>
      <c r="X101" s="48">
        <v>20</v>
      </c>
      <c r="Y101" s="48">
        <v>780854</v>
      </c>
      <c r="Z101" s="48">
        <v>16</v>
      </c>
      <c r="AA101" s="48">
        <v>427636</v>
      </c>
      <c r="AB101" s="48">
        <v>0</v>
      </c>
      <c r="AC101" s="48">
        <v>0</v>
      </c>
      <c r="AD101" s="48">
        <v>7</v>
      </c>
      <c r="AE101" s="48">
        <v>380209</v>
      </c>
      <c r="AF101" s="48">
        <v>0</v>
      </c>
      <c r="AG101" s="48">
        <v>0</v>
      </c>
      <c r="AH101" s="48">
        <v>0</v>
      </c>
      <c r="AI101" s="48">
        <v>0</v>
      </c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</row>
    <row r="102" spans="1:156" x14ac:dyDescent="0.3">
      <c r="A102" s="55">
        <v>97</v>
      </c>
      <c r="B102" s="51">
        <v>36</v>
      </c>
      <c r="C102" s="52" t="s">
        <v>114</v>
      </c>
      <c r="D102" s="13">
        <f>SUM(F102+H102+J102+L102+N102+P102+R102+T102+V102+X102+Z102+AB102+AD102+AF102+AH102+AJ102+AL102+AN102+AP102+AR102+AT102+AV102+AX102+AZ102+BB102+BD102+BF102+BH102+BJ102+BL102+BN102+BP102+BR102+BT102+BV102+BX102+BZ102+CB102+CD102+CF102+CH102+CJ102+CL102+CN102+CP102+CR102+CT102+CV102+CX102+CZ102+DB102+DD102+DF102+DH102+DJ102+DL102+DN102+DP102+DR102+DT102+DV102+DX102+DZ102+EB102+ED102+EF102)</f>
        <v>180</v>
      </c>
      <c r="E102" s="13">
        <f>SUM(G102+I102+K102+M102+O102+Q102+S102+U102+W102+Y102+AA102+AC102+AE102+AG102+AI102+AK102+AM102+AO102+AQ102+AS102+AU102+AW102+AY102+BA102+BC102+BE102+BG102+BI102+BK102+BM102+BO102+BQ102+BS102+BU102+BW102+BY102+CA102+CC102+CE102+CG102+CI102+CK102+CM102+CO102+CQ102+CS102+CU102+CW102+CY102+DA102+DC102+DE102+DG102+DI102+DK102+DM102+DO102+DQ102+DS102+DU102+DW102+DY102+EA102+EC102+EE102+EG102)</f>
        <v>2907274</v>
      </c>
      <c r="F102" s="53">
        <v>79</v>
      </c>
      <c r="G102" s="53">
        <v>1628176</v>
      </c>
      <c r="H102" s="53">
        <v>20</v>
      </c>
      <c r="I102" s="53">
        <v>214487</v>
      </c>
      <c r="J102" s="53">
        <v>60</v>
      </c>
      <c r="K102" s="53">
        <v>586950</v>
      </c>
      <c r="L102" s="53">
        <v>0</v>
      </c>
      <c r="M102" s="53">
        <v>0</v>
      </c>
      <c r="N102" s="53">
        <v>0</v>
      </c>
      <c r="O102" s="53">
        <v>0</v>
      </c>
      <c r="P102" s="53">
        <v>0</v>
      </c>
      <c r="Q102" s="53">
        <v>0</v>
      </c>
      <c r="R102" s="53">
        <v>0</v>
      </c>
      <c r="S102" s="53">
        <v>0</v>
      </c>
      <c r="T102" s="53">
        <v>0</v>
      </c>
      <c r="U102" s="53">
        <v>0</v>
      </c>
      <c r="V102" s="53">
        <v>0</v>
      </c>
      <c r="W102" s="53">
        <v>0</v>
      </c>
      <c r="X102" s="53">
        <v>0</v>
      </c>
      <c r="Y102" s="53">
        <v>0</v>
      </c>
      <c r="Z102" s="53">
        <v>0</v>
      </c>
      <c r="AA102" s="53">
        <v>0</v>
      </c>
      <c r="AB102" s="53">
        <v>21</v>
      </c>
      <c r="AC102" s="53">
        <v>477661</v>
      </c>
      <c r="AD102" s="53">
        <v>0</v>
      </c>
      <c r="AE102" s="53">
        <v>0</v>
      </c>
      <c r="AF102" s="53">
        <v>0</v>
      </c>
      <c r="AG102" s="53">
        <v>0</v>
      </c>
      <c r="AH102" s="53">
        <v>0</v>
      </c>
      <c r="AI102" s="53">
        <v>0</v>
      </c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</row>
    <row r="103" spans="1:156" x14ac:dyDescent="0.3">
      <c r="A103" s="55">
        <v>98</v>
      </c>
      <c r="B103" s="51">
        <v>37</v>
      </c>
      <c r="C103" s="52" t="s">
        <v>115</v>
      </c>
      <c r="D103" s="13">
        <f>D104+D105+D106+D107</f>
        <v>0</v>
      </c>
      <c r="E103" s="13">
        <f>E104+E105+E106+E107</f>
        <v>0</v>
      </c>
      <c r="F103" s="53"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0</v>
      </c>
      <c r="R103" s="53">
        <v>0</v>
      </c>
      <c r="S103" s="53">
        <v>0</v>
      </c>
      <c r="T103" s="53">
        <v>0</v>
      </c>
      <c r="U103" s="53">
        <v>0</v>
      </c>
      <c r="V103" s="53">
        <v>0</v>
      </c>
      <c r="W103" s="53">
        <v>0</v>
      </c>
      <c r="X103" s="53">
        <v>0</v>
      </c>
      <c r="Y103" s="53">
        <v>0</v>
      </c>
      <c r="Z103" s="53">
        <v>0</v>
      </c>
      <c r="AA103" s="53">
        <v>0</v>
      </c>
      <c r="AB103" s="53">
        <v>0</v>
      </c>
      <c r="AC103" s="53">
        <v>0</v>
      </c>
      <c r="AD103" s="53">
        <v>0</v>
      </c>
      <c r="AE103" s="53">
        <v>0</v>
      </c>
      <c r="AF103" s="53">
        <v>0</v>
      </c>
      <c r="AG103" s="53">
        <v>0</v>
      </c>
      <c r="AH103" s="53">
        <v>0</v>
      </c>
      <c r="AI103" s="53">
        <v>0</v>
      </c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</row>
    <row r="104" spans="1:156" ht="37.5" customHeight="1" x14ac:dyDescent="0.3">
      <c r="A104" s="55">
        <v>99</v>
      </c>
      <c r="B104" s="51"/>
      <c r="C104" s="54" t="s">
        <v>116</v>
      </c>
      <c r="D104" s="1">
        <f t="shared" ref="D104:E107" si="6">SUM(F104+H104+J104+L104+N104+P104+R104+T104+V104+X104+Z104+AB104+AD104+AF104+AH104+AJ104+AL104+AN104+AP104+AR104+AT104+AV104+AX104+AZ104+BB104+BD104+BF104+BH104+BJ104+BL104+BN104+BP104+BR104+BT104+BV104+BX104+BZ104+CB104+CD104+CF104+CH104+CJ104+CL104+CN104+CP104+CR104+CT104+CV104+CX104+CZ104+DB104+DD104+DF104+DH104+DJ104+DL104+DN104+DP104+DR104+DT104+DV104+DX104+DZ104+EB104+ED104+EF104)</f>
        <v>0</v>
      </c>
      <c r="E104" s="1">
        <f t="shared" si="6"/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</row>
    <row r="105" spans="1:156" ht="37.5" customHeight="1" x14ac:dyDescent="0.3">
      <c r="A105" s="55">
        <v>100</v>
      </c>
      <c r="B105" s="51"/>
      <c r="C105" s="54" t="s">
        <v>117</v>
      </c>
      <c r="D105" s="1">
        <f t="shared" si="6"/>
        <v>0</v>
      </c>
      <c r="E105" s="1">
        <f t="shared" si="6"/>
        <v>0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>
        <v>0</v>
      </c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</row>
    <row r="106" spans="1:156" x14ac:dyDescent="0.3">
      <c r="A106" s="55">
        <v>101</v>
      </c>
      <c r="B106" s="51"/>
      <c r="C106" s="54" t="s">
        <v>118</v>
      </c>
      <c r="D106" s="1">
        <f t="shared" si="6"/>
        <v>0</v>
      </c>
      <c r="E106" s="1">
        <f t="shared" si="6"/>
        <v>0</v>
      </c>
      <c r="F106" s="48">
        <v>0</v>
      </c>
      <c r="G106" s="48">
        <v>0</v>
      </c>
      <c r="H106" s="48">
        <v>0</v>
      </c>
      <c r="I106" s="48">
        <v>0</v>
      </c>
      <c r="J106" s="48">
        <v>0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v>0</v>
      </c>
      <c r="T106" s="48">
        <v>0</v>
      </c>
      <c r="U106" s="48">
        <v>0</v>
      </c>
      <c r="V106" s="48">
        <v>0</v>
      </c>
      <c r="W106" s="48">
        <v>0</v>
      </c>
      <c r="X106" s="48">
        <v>0</v>
      </c>
      <c r="Y106" s="48">
        <v>0</v>
      </c>
      <c r="Z106" s="48">
        <v>0</v>
      </c>
      <c r="AA106" s="48">
        <v>0</v>
      </c>
      <c r="AB106" s="48">
        <v>0</v>
      </c>
      <c r="AC106" s="48">
        <v>0</v>
      </c>
      <c r="AD106" s="48">
        <v>0</v>
      </c>
      <c r="AE106" s="48">
        <v>0</v>
      </c>
      <c r="AF106" s="48">
        <v>0</v>
      </c>
      <c r="AG106" s="48">
        <v>0</v>
      </c>
      <c r="AH106" s="48">
        <v>0</v>
      </c>
      <c r="AI106" s="48">
        <v>0</v>
      </c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</row>
    <row r="107" spans="1:156" x14ac:dyDescent="0.3">
      <c r="A107" s="55">
        <v>102</v>
      </c>
      <c r="B107" s="51"/>
      <c r="C107" s="54" t="s">
        <v>119</v>
      </c>
      <c r="D107" s="1">
        <f t="shared" si="6"/>
        <v>0</v>
      </c>
      <c r="E107" s="1">
        <f t="shared" si="6"/>
        <v>0</v>
      </c>
      <c r="F107" s="48">
        <v>0</v>
      </c>
      <c r="G107" s="48">
        <v>0</v>
      </c>
      <c r="H107" s="48">
        <v>0</v>
      </c>
      <c r="I107" s="48">
        <v>0</v>
      </c>
      <c r="J107" s="48">
        <v>0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v>0</v>
      </c>
      <c r="Q107" s="48">
        <v>0</v>
      </c>
      <c r="R107" s="48">
        <v>0</v>
      </c>
      <c r="S107" s="48">
        <v>0</v>
      </c>
      <c r="T107" s="48">
        <v>0</v>
      </c>
      <c r="U107" s="48">
        <v>0</v>
      </c>
      <c r="V107" s="48">
        <v>0</v>
      </c>
      <c r="W107" s="48">
        <v>0</v>
      </c>
      <c r="X107" s="48">
        <v>0</v>
      </c>
      <c r="Y107" s="48">
        <v>0</v>
      </c>
      <c r="Z107" s="48">
        <v>0</v>
      </c>
      <c r="AA107" s="48">
        <v>0</v>
      </c>
      <c r="AB107" s="48">
        <v>0</v>
      </c>
      <c r="AC107" s="48">
        <v>0</v>
      </c>
      <c r="AD107" s="48">
        <v>0</v>
      </c>
      <c r="AE107" s="48">
        <v>0</v>
      </c>
      <c r="AF107" s="48">
        <v>0</v>
      </c>
      <c r="AG107" s="48">
        <v>0</v>
      </c>
      <c r="AH107" s="48">
        <v>0</v>
      </c>
      <c r="AI107" s="48">
        <v>0</v>
      </c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</row>
    <row r="108" spans="1:156" x14ac:dyDescent="0.3">
      <c r="A108" s="55">
        <v>103</v>
      </c>
      <c r="B108" s="51">
        <v>38</v>
      </c>
      <c r="C108" s="52" t="s">
        <v>120</v>
      </c>
      <c r="D108" s="13">
        <f>D109</f>
        <v>50</v>
      </c>
      <c r="E108" s="13">
        <f>E109</f>
        <v>2456543</v>
      </c>
      <c r="F108" s="53">
        <v>0</v>
      </c>
      <c r="G108" s="53">
        <v>0</v>
      </c>
      <c r="H108" s="53">
        <v>0</v>
      </c>
      <c r="I108" s="53">
        <v>0</v>
      </c>
      <c r="J108" s="53">
        <v>0</v>
      </c>
      <c r="K108" s="53">
        <v>0</v>
      </c>
      <c r="L108" s="53">
        <v>0</v>
      </c>
      <c r="M108" s="53">
        <v>0</v>
      </c>
      <c r="N108" s="53">
        <v>0</v>
      </c>
      <c r="O108" s="53">
        <v>0</v>
      </c>
      <c r="P108" s="53">
        <v>0</v>
      </c>
      <c r="Q108" s="53">
        <v>0</v>
      </c>
      <c r="R108" s="53">
        <v>0</v>
      </c>
      <c r="S108" s="53">
        <v>0</v>
      </c>
      <c r="T108" s="53">
        <v>0</v>
      </c>
      <c r="U108" s="53">
        <v>0</v>
      </c>
      <c r="V108" s="53">
        <v>0</v>
      </c>
      <c r="W108" s="53">
        <v>0</v>
      </c>
      <c r="X108" s="53">
        <v>50</v>
      </c>
      <c r="Y108" s="53">
        <v>2456543</v>
      </c>
      <c r="Z108" s="53">
        <v>0</v>
      </c>
      <c r="AA108" s="53">
        <v>0</v>
      </c>
      <c r="AB108" s="53">
        <v>0</v>
      </c>
      <c r="AC108" s="53">
        <v>0</v>
      </c>
      <c r="AD108" s="53">
        <v>0</v>
      </c>
      <c r="AE108" s="53">
        <v>0</v>
      </c>
      <c r="AF108" s="53">
        <v>0</v>
      </c>
      <c r="AG108" s="53">
        <v>0</v>
      </c>
      <c r="AH108" s="53">
        <v>0</v>
      </c>
      <c r="AI108" s="53">
        <v>0</v>
      </c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</row>
    <row r="109" spans="1:156" x14ac:dyDescent="0.3">
      <c r="A109" s="55">
        <v>104</v>
      </c>
      <c r="B109" s="51"/>
      <c r="C109" s="54" t="s">
        <v>121</v>
      </c>
      <c r="D109" s="2">
        <f>SUM(F109+H109+J109+L109+N109+P109+R109+T109+V109+X109+Z109+AB109+AD109+AF109+AH109+AJ109+AL109+AN109+AP109+AR109+AT109+AV109+AX109+AZ109+BB109+BD109+BF109+BH109+BJ109+BL109+BN109+BP109+BR109+BT109+BV109+BX109+BZ109+CB109+CD109+CF109+CH109+CJ109+CL109+CN109+CP109+CR109+CT109+CV109+CX109+CZ109+DB109+DD109+DF109+DH109+DJ109+DL109+DN109+DP109+DR109+DT109+DV109+DX109+DZ109+EB109+ED109+EF109)</f>
        <v>50</v>
      </c>
      <c r="E109" s="2">
        <f>SUM(G109+I109+K109+M109+O109+Q109+S109+U109+W109+Y109+AA109+AC109+AE109+AG109+AI109+AK109+AM109+AO109+AQ109+AS109+AU109+AW109+AY109+BA109+BC109+BE109+BG109+BI109+BK109+BM109+BO109+BQ109+BS109+BU109+BW109+BY109+CA109+CC109+CE109+CG109+CI109+CK109+CM109+CO109+CQ109+CS109+CU109+CW109+CY109+DA109+DC109+DE109+DG109+DI109+DK109+DM109+DO109+DQ109+DS109+DU109+DW109+DY109+EA109+EC109+EE109+EG109)</f>
        <v>2456543</v>
      </c>
      <c r="F109" s="48">
        <v>0</v>
      </c>
      <c r="G109" s="48">
        <v>0</v>
      </c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50</v>
      </c>
      <c r="Y109" s="48">
        <v>2456543</v>
      </c>
      <c r="Z109" s="48">
        <v>0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48">
        <v>0</v>
      </c>
      <c r="AH109" s="48">
        <v>0</v>
      </c>
      <c r="AI109" s="48">
        <v>0</v>
      </c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</row>
    <row r="110" spans="1:156" x14ac:dyDescent="0.3">
      <c r="A110" s="56" t="s">
        <v>122</v>
      </c>
      <c r="B110" s="57"/>
      <c r="C110" s="58"/>
      <c r="D110" s="10">
        <f t="shared" ref="D110:AI110" si="7">D6+D10+D16+D18+D20+D22+D25+D27+D29+D31+D33+D35+D38+D42+D44+D49+D51+D54+D56+D66+D69+D71+D73+D75+D77+D80+D82+D84+D86+D89+D91+D94+D96+D98+D100+D102+D103+D108</f>
        <v>23219</v>
      </c>
      <c r="E110" s="10">
        <f t="shared" si="7"/>
        <v>1081065387</v>
      </c>
      <c r="F110" s="59">
        <f t="shared" si="7"/>
        <v>10391</v>
      </c>
      <c r="G110" s="59">
        <f t="shared" si="7"/>
        <v>434878981</v>
      </c>
      <c r="H110" s="59">
        <f t="shared" si="7"/>
        <v>2228</v>
      </c>
      <c r="I110" s="59">
        <f t="shared" si="7"/>
        <v>70299054</v>
      </c>
      <c r="J110" s="59">
        <f t="shared" si="7"/>
        <v>755</v>
      </c>
      <c r="K110" s="59">
        <f t="shared" si="7"/>
        <v>109804691</v>
      </c>
      <c r="L110" s="59">
        <f t="shared" si="7"/>
        <v>290</v>
      </c>
      <c r="M110" s="59">
        <f t="shared" si="7"/>
        <v>12270832</v>
      </c>
      <c r="N110" s="59">
        <f t="shared" si="7"/>
        <v>1798</v>
      </c>
      <c r="O110" s="59">
        <f t="shared" si="7"/>
        <v>42464483</v>
      </c>
      <c r="P110" s="59">
        <f t="shared" si="7"/>
        <v>1585</v>
      </c>
      <c r="Q110" s="59">
        <f t="shared" si="7"/>
        <v>38039830</v>
      </c>
      <c r="R110" s="59">
        <f t="shared" si="7"/>
        <v>1035</v>
      </c>
      <c r="S110" s="59">
        <f t="shared" si="7"/>
        <v>25086298</v>
      </c>
      <c r="T110" s="59">
        <f t="shared" si="7"/>
        <v>1010</v>
      </c>
      <c r="U110" s="59">
        <f t="shared" si="7"/>
        <v>35702476</v>
      </c>
      <c r="V110" s="59">
        <f t="shared" si="7"/>
        <v>1180</v>
      </c>
      <c r="W110" s="59">
        <f t="shared" si="7"/>
        <v>32049802</v>
      </c>
      <c r="X110" s="59">
        <f t="shared" si="7"/>
        <v>470</v>
      </c>
      <c r="Y110" s="59">
        <f t="shared" si="7"/>
        <v>15064491</v>
      </c>
      <c r="Z110" s="59">
        <f t="shared" si="7"/>
        <v>739</v>
      </c>
      <c r="AA110" s="59">
        <f t="shared" si="7"/>
        <v>52097370</v>
      </c>
      <c r="AB110" s="59">
        <f t="shared" si="7"/>
        <v>1288</v>
      </c>
      <c r="AC110" s="59">
        <f t="shared" si="7"/>
        <v>187756615</v>
      </c>
      <c r="AD110" s="59">
        <f t="shared" si="7"/>
        <v>260</v>
      </c>
      <c r="AE110" s="59">
        <f t="shared" si="7"/>
        <v>17421376</v>
      </c>
      <c r="AF110" s="59">
        <f t="shared" si="7"/>
        <v>90</v>
      </c>
      <c r="AG110" s="59">
        <f t="shared" si="7"/>
        <v>2562143</v>
      </c>
      <c r="AH110" s="59">
        <f t="shared" si="7"/>
        <v>100</v>
      </c>
      <c r="AI110" s="59">
        <f t="shared" si="7"/>
        <v>5566945</v>
      </c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</row>
    <row r="111" spans="1:156" x14ac:dyDescent="0.3">
      <c r="D111" s="6"/>
      <c r="E111" s="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  <c r="EZ111" s="46"/>
    </row>
    <row r="112" spans="1:156" x14ac:dyDescent="0.3"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  <c r="EZ112" s="46"/>
    </row>
    <row r="113" spans="1:156" x14ac:dyDescent="0.3">
      <c r="A113" s="40" t="s">
        <v>0</v>
      </c>
      <c r="B113" s="40" t="s">
        <v>123</v>
      </c>
      <c r="C113" s="41" t="s">
        <v>124</v>
      </c>
      <c r="D113" s="42" t="s">
        <v>125</v>
      </c>
      <c r="E113" s="42" t="s">
        <v>3</v>
      </c>
      <c r="F113" s="43" t="s">
        <v>4</v>
      </c>
      <c r="G113" s="44"/>
      <c r="H113" s="43" t="s">
        <v>16</v>
      </c>
      <c r="I113" s="44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  <c r="EZ113" s="46"/>
    </row>
    <row r="114" spans="1:156" ht="15.75" customHeight="1" x14ac:dyDescent="0.3">
      <c r="A114" s="47"/>
      <c r="B114" s="47"/>
      <c r="C114" s="47"/>
      <c r="D114" s="47"/>
      <c r="E114" s="47"/>
      <c r="F114" s="48" t="s">
        <v>2</v>
      </c>
      <c r="G114" s="48" t="s">
        <v>3</v>
      </c>
      <c r="H114" s="48" t="s">
        <v>2</v>
      </c>
      <c r="I114" s="48" t="s">
        <v>3</v>
      </c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DK114" s="46"/>
      <c r="DL114" s="46"/>
      <c r="DM114" s="46"/>
      <c r="DN114" s="46"/>
      <c r="DO114" s="46"/>
      <c r="DP114" s="46"/>
      <c r="DQ114" s="46"/>
      <c r="DR114" s="46"/>
      <c r="DS114" s="46"/>
      <c r="DT114" s="46"/>
      <c r="DU114" s="46"/>
      <c r="DV114" s="46"/>
      <c r="DW114" s="46"/>
      <c r="DX114" s="46"/>
      <c r="DY114" s="46"/>
      <c r="DZ114" s="46"/>
      <c r="EA114" s="46"/>
      <c r="EB114" s="46"/>
      <c r="EC114" s="46"/>
      <c r="ED114" s="46"/>
      <c r="EE114" s="46"/>
      <c r="EF114" s="46"/>
      <c r="EG114" s="46"/>
      <c r="EH114" s="46"/>
      <c r="EI114" s="46"/>
      <c r="EJ114" s="46"/>
      <c r="EK114" s="46"/>
      <c r="EL114" s="46"/>
      <c r="EM114" s="46"/>
      <c r="EN114" s="46"/>
      <c r="EO114" s="46"/>
      <c r="EP114" s="46"/>
      <c r="EQ114" s="46"/>
      <c r="ER114" s="46"/>
      <c r="ES114" s="46"/>
      <c r="ET114" s="46"/>
      <c r="EU114" s="46"/>
      <c r="EV114" s="46"/>
      <c r="EW114" s="46"/>
      <c r="EX114" s="46"/>
      <c r="EY114" s="46"/>
      <c r="EZ114" s="46"/>
    </row>
    <row r="115" spans="1:156" x14ac:dyDescent="0.3">
      <c r="A115" s="49"/>
      <c r="B115" s="49"/>
      <c r="C115" s="49"/>
      <c r="D115" s="49"/>
      <c r="E115" s="49"/>
      <c r="F115" s="48" t="s">
        <v>19</v>
      </c>
      <c r="G115" s="48" t="s">
        <v>19</v>
      </c>
      <c r="H115" s="48" t="s">
        <v>19</v>
      </c>
      <c r="I115" s="48" t="s">
        <v>19</v>
      </c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DK115" s="46"/>
      <c r="DL115" s="46"/>
      <c r="DM115" s="46"/>
      <c r="DN115" s="46"/>
      <c r="DO115" s="46"/>
      <c r="DP115" s="46"/>
      <c r="DQ115" s="46"/>
      <c r="DR115" s="46"/>
      <c r="DS115" s="46"/>
      <c r="DT115" s="46"/>
      <c r="DU115" s="46"/>
      <c r="DV115" s="46"/>
      <c r="DW115" s="46"/>
      <c r="DX115" s="46"/>
      <c r="DY115" s="46"/>
      <c r="DZ115" s="46"/>
      <c r="EA115" s="46"/>
      <c r="EB115" s="46"/>
      <c r="EC115" s="46"/>
      <c r="ED115" s="46"/>
      <c r="EE115" s="46"/>
      <c r="EF115" s="46"/>
      <c r="EG115" s="46"/>
      <c r="EH115" s="46"/>
      <c r="EI115" s="46"/>
      <c r="EJ115" s="46"/>
      <c r="EK115" s="46"/>
      <c r="EL115" s="46"/>
      <c r="EM115" s="46"/>
      <c r="EN115" s="46"/>
      <c r="EO115" s="46"/>
      <c r="EP115" s="46"/>
      <c r="EQ115" s="46"/>
      <c r="ER115" s="46"/>
      <c r="ES115" s="46"/>
      <c r="ET115" s="46"/>
      <c r="EU115" s="46"/>
      <c r="EV115" s="46"/>
      <c r="EW115" s="46"/>
      <c r="EX115" s="46"/>
      <c r="EY115" s="46"/>
      <c r="EZ115" s="46"/>
    </row>
    <row r="116" spans="1:156" x14ac:dyDescent="0.3">
      <c r="A116" s="60">
        <v>1</v>
      </c>
      <c r="B116" s="61" t="s">
        <v>126</v>
      </c>
      <c r="C116" s="62" t="s">
        <v>127</v>
      </c>
      <c r="D116" s="1">
        <f t="shared" ref="D116:E118" si="8">SUM(F116+H116+J116+L116+N116+P116+R116+T116+V116+X116+Z116+AB116+AD116+AF116+AH116+AJ116+AL116+AN116+AP116+AR116+AT116+AV116+AX116+AZ116+BB116+BD116+BF116+BH116+BJ116+BL116+BN116+BP116+BR116+BT116+BV116+BX116+BZ116+CB116+CD116+CF116+CH116+CJ116+CL116+CN116+CP116+CR116+CT116+CV116+CX116+CZ116+DB116+DD116+DF116+DH116+DJ116+DL116+DN116+DP116+DR116+DT116+DV116+DX116+DZ116+EB116+ED116+EF116)</f>
        <v>1110</v>
      </c>
      <c r="E116" s="1">
        <f t="shared" si="8"/>
        <v>8332048</v>
      </c>
      <c r="F116" s="48">
        <v>1100</v>
      </c>
      <c r="G116" s="48">
        <v>8253267</v>
      </c>
      <c r="H116" s="48">
        <v>10</v>
      </c>
      <c r="I116" s="48">
        <v>78781</v>
      </c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DK116" s="46"/>
      <c r="DL116" s="46"/>
      <c r="DM116" s="46"/>
      <c r="DN116" s="46"/>
      <c r="DO116" s="46"/>
      <c r="DP116" s="46"/>
      <c r="DQ116" s="46"/>
      <c r="DR116" s="46"/>
      <c r="DS116" s="46"/>
      <c r="DT116" s="46"/>
      <c r="DU116" s="46"/>
      <c r="DV116" s="46"/>
      <c r="DW116" s="46"/>
      <c r="DX116" s="46"/>
      <c r="DY116" s="46"/>
      <c r="DZ116" s="46"/>
      <c r="EA116" s="46"/>
      <c r="EB116" s="46"/>
      <c r="EC116" s="46"/>
      <c r="ED116" s="46"/>
      <c r="EE116" s="46"/>
      <c r="EF116" s="46"/>
      <c r="EG116" s="46"/>
      <c r="EH116" s="46"/>
      <c r="EI116" s="46"/>
      <c r="EJ116" s="46"/>
      <c r="EK116" s="46"/>
      <c r="EL116" s="46"/>
      <c r="EM116" s="46"/>
      <c r="EN116" s="46"/>
      <c r="EO116" s="46"/>
      <c r="EP116" s="46"/>
      <c r="EQ116" s="46"/>
      <c r="ER116" s="46"/>
      <c r="ES116" s="46"/>
      <c r="ET116" s="46"/>
      <c r="EU116" s="46"/>
      <c r="EV116" s="46"/>
      <c r="EW116" s="46"/>
      <c r="EX116" s="46"/>
      <c r="EY116" s="46"/>
      <c r="EZ116" s="46"/>
    </row>
    <row r="117" spans="1:156" x14ac:dyDescent="0.3">
      <c r="A117" s="60">
        <v>2</v>
      </c>
      <c r="B117" s="60" t="s">
        <v>128</v>
      </c>
      <c r="C117" s="63" t="s">
        <v>129</v>
      </c>
      <c r="D117" s="1">
        <f t="shared" si="8"/>
        <v>4</v>
      </c>
      <c r="E117" s="1">
        <f t="shared" si="8"/>
        <v>519181</v>
      </c>
      <c r="F117" s="48">
        <v>4</v>
      </c>
      <c r="G117" s="48">
        <v>519181</v>
      </c>
      <c r="H117" s="48">
        <v>0</v>
      </c>
      <c r="I117" s="48">
        <v>0</v>
      </c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DK117" s="46"/>
      <c r="DL117" s="46"/>
      <c r="DM117" s="46"/>
      <c r="DN117" s="46"/>
      <c r="DO117" s="46"/>
      <c r="DP117" s="46"/>
      <c r="DQ117" s="46"/>
      <c r="DR117" s="46"/>
      <c r="DS117" s="46"/>
      <c r="DT117" s="46"/>
      <c r="DU117" s="46"/>
      <c r="DV117" s="46"/>
      <c r="DW117" s="46"/>
      <c r="DX117" s="46"/>
      <c r="DY117" s="46"/>
      <c r="DZ117" s="46"/>
      <c r="EA117" s="46"/>
      <c r="EB117" s="46"/>
      <c r="EC117" s="46"/>
      <c r="ED117" s="46"/>
      <c r="EE117" s="46"/>
      <c r="EF117" s="46"/>
      <c r="EG117" s="46"/>
      <c r="EH117" s="46"/>
      <c r="EI117" s="46"/>
      <c r="EJ117" s="46"/>
      <c r="EK117" s="46"/>
      <c r="EL117" s="46"/>
      <c r="EM117" s="46"/>
      <c r="EN117" s="46"/>
      <c r="EO117" s="46"/>
      <c r="EP117" s="46"/>
      <c r="EQ117" s="46"/>
      <c r="ER117" s="46"/>
      <c r="ES117" s="46"/>
      <c r="ET117" s="46"/>
      <c r="EU117" s="46"/>
      <c r="EV117" s="46"/>
      <c r="EW117" s="46"/>
      <c r="EX117" s="46"/>
      <c r="EY117" s="46"/>
      <c r="EZ117" s="46"/>
    </row>
    <row r="118" spans="1:156" x14ac:dyDescent="0.3">
      <c r="A118" s="60">
        <v>3</v>
      </c>
      <c r="B118" s="60" t="s">
        <v>130</v>
      </c>
      <c r="C118" s="63" t="s">
        <v>131</v>
      </c>
      <c r="D118" s="1">
        <f t="shared" si="8"/>
        <v>2</v>
      </c>
      <c r="E118" s="1">
        <f t="shared" si="8"/>
        <v>320856</v>
      </c>
      <c r="F118" s="48">
        <v>2</v>
      </c>
      <c r="G118" s="48">
        <v>320856</v>
      </c>
      <c r="H118" s="48">
        <v>0</v>
      </c>
      <c r="I118" s="48">
        <v>0</v>
      </c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DK118" s="46"/>
      <c r="DL118" s="46"/>
      <c r="DM118" s="46"/>
      <c r="DN118" s="46"/>
      <c r="DO118" s="46"/>
      <c r="DP118" s="46"/>
      <c r="DQ118" s="46"/>
      <c r="DR118" s="46"/>
      <c r="DS118" s="46"/>
      <c r="DT118" s="46"/>
      <c r="DU118" s="46"/>
      <c r="DV118" s="46"/>
      <c r="DW118" s="46"/>
      <c r="DX118" s="46"/>
      <c r="DY118" s="46"/>
      <c r="DZ118" s="46"/>
      <c r="EA118" s="46"/>
      <c r="EB118" s="46"/>
      <c r="EC118" s="46"/>
      <c r="ED118" s="46"/>
      <c r="EE118" s="46"/>
      <c r="EF118" s="46"/>
      <c r="EG118" s="46"/>
      <c r="EH118" s="46"/>
      <c r="EI118" s="46"/>
      <c r="EJ118" s="46"/>
      <c r="EK118" s="46"/>
      <c r="EL118" s="46"/>
      <c r="EM118" s="46"/>
      <c r="EN118" s="46"/>
      <c r="EO118" s="46"/>
      <c r="EP118" s="46"/>
      <c r="EQ118" s="46"/>
      <c r="ER118" s="46"/>
      <c r="ES118" s="46"/>
      <c r="ET118" s="46"/>
      <c r="EU118" s="46"/>
      <c r="EV118" s="46"/>
      <c r="EW118" s="46"/>
      <c r="EX118" s="46"/>
      <c r="EY118" s="46"/>
      <c r="EZ118" s="46"/>
    </row>
    <row r="119" spans="1:156" x14ac:dyDescent="0.3"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DK119" s="46"/>
      <c r="DL119" s="46"/>
      <c r="DM119" s="46"/>
      <c r="DN119" s="46"/>
      <c r="DO119" s="46"/>
      <c r="DP119" s="46"/>
      <c r="DQ119" s="46"/>
      <c r="DR119" s="46"/>
      <c r="DS119" s="46"/>
      <c r="DT119" s="46"/>
      <c r="DU119" s="46"/>
      <c r="DV119" s="46"/>
      <c r="DW119" s="46"/>
      <c r="DX119" s="46"/>
      <c r="DY119" s="46"/>
      <c r="DZ119" s="46"/>
      <c r="EA119" s="46"/>
      <c r="EB119" s="46"/>
      <c r="EC119" s="46"/>
      <c r="ED119" s="46"/>
      <c r="EE119" s="46"/>
      <c r="EF119" s="46"/>
      <c r="EG119" s="46"/>
      <c r="EH119" s="46"/>
      <c r="EI119" s="46"/>
      <c r="EJ119" s="46"/>
      <c r="EK119" s="46"/>
      <c r="EL119" s="46"/>
      <c r="EM119" s="46"/>
      <c r="EN119" s="46"/>
      <c r="EO119" s="46"/>
      <c r="EP119" s="46"/>
      <c r="EQ119" s="46"/>
      <c r="ER119" s="46"/>
      <c r="ES119" s="46"/>
      <c r="ET119" s="46"/>
      <c r="EU119" s="46"/>
      <c r="EV119" s="46"/>
      <c r="EW119" s="46"/>
      <c r="EX119" s="46"/>
      <c r="EY119" s="46"/>
      <c r="EZ119" s="46"/>
    </row>
    <row r="120" spans="1:156" x14ac:dyDescent="0.3">
      <c r="A120" s="4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  <c r="BJ120" s="46"/>
      <c r="BK120" s="46"/>
      <c r="BL120" s="46"/>
      <c r="BM120" s="46"/>
      <c r="BN120" s="46"/>
      <c r="BO120" s="46"/>
      <c r="BP120" s="46"/>
      <c r="BQ120" s="46"/>
      <c r="BR120" s="46"/>
      <c r="BS120" s="46"/>
      <c r="BT120" s="46"/>
      <c r="BU120" s="46"/>
      <c r="BV120" s="46"/>
      <c r="BW120" s="46"/>
      <c r="BX120" s="46"/>
      <c r="BY120" s="46"/>
      <c r="BZ120" s="46"/>
      <c r="CA120" s="46"/>
      <c r="CB120" s="46"/>
      <c r="CC120" s="46"/>
      <c r="CD120" s="46"/>
      <c r="CE120" s="46"/>
      <c r="CF120" s="46"/>
      <c r="CG120" s="46"/>
      <c r="CH120" s="46"/>
      <c r="CI120" s="46"/>
      <c r="CJ120" s="46"/>
      <c r="CK120" s="46"/>
      <c r="CL120" s="46"/>
      <c r="CM120" s="46"/>
      <c r="CN120" s="46"/>
      <c r="CO120" s="46"/>
      <c r="CP120" s="46"/>
      <c r="CQ120" s="46"/>
      <c r="CR120" s="46"/>
      <c r="CS120" s="46"/>
      <c r="CT120" s="46"/>
      <c r="CU120" s="46"/>
      <c r="CV120" s="46"/>
      <c r="CW120" s="46"/>
      <c r="CX120" s="46"/>
      <c r="CY120" s="46"/>
      <c r="CZ120" s="46"/>
      <c r="DA120" s="46"/>
      <c r="DB120" s="46"/>
      <c r="DC120" s="46"/>
      <c r="DD120" s="46"/>
      <c r="DE120" s="46"/>
      <c r="DF120" s="46"/>
      <c r="DG120" s="46"/>
      <c r="DH120" s="46"/>
      <c r="DI120" s="46"/>
      <c r="DJ120" s="46"/>
      <c r="DK120" s="46"/>
      <c r="DL120" s="46"/>
      <c r="DM120" s="46"/>
      <c r="DN120" s="46"/>
      <c r="DO120" s="46"/>
      <c r="DP120" s="46"/>
      <c r="DQ120" s="46"/>
      <c r="DR120" s="46"/>
      <c r="DS120" s="46"/>
      <c r="DT120" s="46"/>
      <c r="DU120" s="46"/>
      <c r="DV120" s="46"/>
      <c r="DW120" s="46"/>
      <c r="DX120" s="46"/>
      <c r="DY120" s="46"/>
      <c r="DZ120" s="46"/>
      <c r="EA120" s="46"/>
      <c r="EB120" s="46"/>
      <c r="EC120" s="46"/>
      <c r="ED120" s="46"/>
      <c r="EE120" s="46"/>
      <c r="EF120" s="46"/>
      <c r="EG120" s="46"/>
      <c r="EH120" s="46"/>
      <c r="EI120" s="46"/>
      <c r="EJ120" s="46"/>
      <c r="EK120" s="46"/>
      <c r="EL120" s="46"/>
      <c r="EM120" s="46"/>
      <c r="EN120" s="46"/>
      <c r="EO120" s="46"/>
      <c r="EP120" s="46"/>
      <c r="EQ120" s="46"/>
      <c r="ER120" s="46"/>
      <c r="ES120" s="46"/>
      <c r="ET120" s="46"/>
      <c r="EU120" s="46"/>
      <c r="EV120" s="46"/>
      <c r="EW120" s="46"/>
      <c r="EX120" s="46"/>
      <c r="EY120" s="46"/>
      <c r="EZ120" s="46"/>
    </row>
    <row r="121" spans="1:156" x14ac:dyDescent="0.3">
      <c r="A121" s="40" t="s">
        <v>0</v>
      </c>
      <c r="B121" s="40"/>
      <c r="C121" s="41" t="s">
        <v>132</v>
      </c>
      <c r="D121" s="42" t="s">
        <v>2</v>
      </c>
      <c r="E121" s="42" t="s">
        <v>3</v>
      </c>
      <c r="F121" s="43" t="s">
        <v>15</v>
      </c>
      <c r="G121" s="44"/>
      <c r="H121" s="43" t="s">
        <v>16</v>
      </c>
      <c r="I121" s="44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6"/>
      <c r="BU121" s="36"/>
      <c r="BV121" s="36"/>
      <c r="BW121" s="36"/>
      <c r="BX121" s="36"/>
      <c r="BY121" s="36"/>
      <c r="BZ121" s="36"/>
      <c r="CA121" s="36"/>
      <c r="CB121" s="36"/>
      <c r="CC121" s="36"/>
      <c r="DK121" s="46"/>
      <c r="DL121" s="46"/>
      <c r="DM121" s="46"/>
      <c r="DN121" s="46"/>
      <c r="DO121" s="46"/>
      <c r="DP121" s="46"/>
      <c r="DQ121" s="46"/>
      <c r="DR121" s="46"/>
      <c r="DS121" s="46"/>
      <c r="DT121" s="46"/>
      <c r="DU121" s="46"/>
      <c r="DV121" s="46"/>
      <c r="DW121" s="46"/>
      <c r="DX121" s="46"/>
      <c r="DY121" s="46"/>
      <c r="DZ121" s="46"/>
      <c r="EA121" s="46"/>
      <c r="EB121" s="46"/>
      <c r="EC121" s="46"/>
      <c r="ED121" s="46"/>
      <c r="EE121" s="46"/>
      <c r="EF121" s="46"/>
      <c r="EG121" s="46"/>
      <c r="EH121" s="46"/>
      <c r="EI121" s="46"/>
      <c r="EJ121" s="46"/>
      <c r="EK121" s="46"/>
      <c r="EL121" s="46"/>
      <c r="EM121" s="46"/>
      <c r="EN121" s="46"/>
      <c r="EO121" s="46"/>
      <c r="EP121" s="46"/>
      <c r="EQ121" s="46"/>
      <c r="ER121" s="46"/>
      <c r="ES121" s="46"/>
      <c r="ET121" s="46"/>
      <c r="EU121" s="46"/>
      <c r="EV121" s="46"/>
      <c r="EW121" s="46"/>
      <c r="EX121" s="46"/>
      <c r="EY121" s="46"/>
      <c r="EZ121" s="46"/>
    </row>
    <row r="122" spans="1:156" ht="25.5" customHeight="1" x14ac:dyDescent="0.3">
      <c r="A122" s="47"/>
      <c r="B122" s="47"/>
      <c r="C122" s="47"/>
      <c r="D122" s="47"/>
      <c r="E122" s="47"/>
      <c r="F122" s="48" t="s">
        <v>2</v>
      </c>
      <c r="G122" s="48" t="s">
        <v>3</v>
      </c>
      <c r="H122" s="48" t="s">
        <v>2</v>
      </c>
      <c r="I122" s="48" t="s">
        <v>3</v>
      </c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DK122" s="46"/>
      <c r="DL122" s="46"/>
      <c r="DM122" s="46"/>
      <c r="DN122" s="46"/>
      <c r="DO122" s="46"/>
      <c r="DP122" s="46"/>
      <c r="DQ122" s="46"/>
      <c r="DR122" s="46"/>
      <c r="DS122" s="46"/>
      <c r="DT122" s="46"/>
      <c r="DU122" s="46"/>
      <c r="DV122" s="46"/>
      <c r="DW122" s="46"/>
      <c r="DX122" s="46"/>
      <c r="DY122" s="46"/>
      <c r="DZ122" s="46"/>
      <c r="EA122" s="46"/>
      <c r="EB122" s="46"/>
      <c r="EC122" s="46"/>
      <c r="ED122" s="46"/>
      <c r="EE122" s="46"/>
      <c r="EF122" s="46"/>
      <c r="EG122" s="46"/>
      <c r="EH122" s="46"/>
      <c r="EI122" s="46"/>
      <c r="EJ122" s="46"/>
      <c r="EK122" s="46"/>
      <c r="EL122" s="46"/>
      <c r="EM122" s="46"/>
      <c r="EN122" s="46"/>
      <c r="EO122" s="46"/>
      <c r="EP122" s="46"/>
      <c r="EQ122" s="46"/>
      <c r="ER122" s="46"/>
      <c r="ES122" s="46"/>
      <c r="ET122" s="46"/>
      <c r="EU122" s="46"/>
      <c r="EV122" s="46"/>
      <c r="EW122" s="46"/>
      <c r="EX122" s="46"/>
      <c r="EY122" s="46"/>
      <c r="EZ122" s="46"/>
    </row>
    <row r="123" spans="1:156" x14ac:dyDescent="0.3">
      <c r="A123" s="49"/>
      <c r="B123" s="49"/>
      <c r="C123" s="49"/>
      <c r="D123" s="49"/>
      <c r="E123" s="49"/>
      <c r="F123" s="48" t="s">
        <v>19</v>
      </c>
      <c r="G123" s="48" t="s">
        <v>19</v>
      </c>
      <c r="H123" s="48" t="s">
        <v>19</v>
      </c>
      <c r="I123" s="48" t="s">
        <v>19</v>
      </c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DK123" s="46"/>
      <c r="DL123" s="46"/>
      <c r="DM123" s="46"/>
      <c r="DN123" s="46"/>
      <c r="DO123" s="46"/>
      <c r="DP123" s="46"/>
      <c r="DQ123" s="46"/>
      <c r="DR123" s="46"/>
      <c r="DS123" s="46"/>
      <c r="DT123" s="46"/>
      <c r="DU123" s="46"/>
      <c r="DV123" s="46"/>
      <c r="DW123" s="46"/>
      <c r="DX123" s="46"/>
      <c r="DY123" s="46"/>
      <c r="DZ123" s="46"/>
      <c r="EA123" s="46"/>
      <c r="EB123" s="46"/>
      <c r="EC123" s="46"/>
      <c r="ED123" s="46"/>
      <c r="EE123" s="46"/>
      <c r="EF123" s="46"/>
      <c r="EG123" s="46"/>
      <c r="EH123" s="46"/>
      <c r="EI123" s="46"/>
      <c r="EJ123" s="46"/>
      <c r="EK123" s="46"/>
      <c r="EL123" s="46"/>
      <c r="EM123" s="46"/>
      <c r="EN123" s="46"/>
      <c r="EO123" s="46"/>
      <c r="EP123" s="46"/>
      <c r="EQ123" s="46"/>
      <c r="ER123" s="46"/>
      <c r="ES123" s="46"/>
      <c r="ET123" s="46"/>
      <c r="EU123" s="46"/>
      <c r="EV123" s="46"/>
      <c r="EW123" s="46"/>
      <c r="EX123" s="46"/>
      <c r="EY123" s="46"/>
      <c r="EZ123" s="46"/>
    </row>
    <row r="124" spans="1:156" x14ac:dyDescent="0.3">
      <c r="A124" s="50">
        <v>1</v>
      </c>
      <c r="B124" s="50"/>
      <c r="C124" s="64" t="s">
        <v>133</v>
      </c>
      <c r="D124" s="2">
        <f t="shared" ref="D124:D137" si="9">SUM(F124+H124+J124+L124+N124+P124+R124+T124+V124+X124+Z124+AB124+AD124+AF124+AH124+AJ124+AL124+AN124+AP124+AR124+AT124+AV124+AX124+AZ124+BB124+BD124+BF124+BH124+BJ124+BL124+BN124+BP124+BR124+BT124+BV124+BX124+BZ124+CB124+CD124+CF124+CH124+CJ124+CL124+CN124+CP124+CR124+CT124+CV124+CX124+CZ124+DB124+DD124+DF124+DH124+DJ124+DL124+DN124+DP124+DR124+DT124+DV124+DX124+DZ124+EB124+ED124+EF124)</f>
        <v>1</v>
      </c>
      <c r="E124" s="2">
        <f t="shared" ref="E124:E137" si="10">SUM(G124+I124+K124+M124+O124+Q124+S124+U124+W124+Y124+AA124+AC124+AE124+AG124+AI124+AK124+AM124+AO124+AQ124+AS124+AU124+AW124+AY124+BA124+BC124+BE124+BG124+BI124+BK124+BM124+BO124+BQ124+BS124+BU124+BW124+BY124+CA124+CC124+CE124+CG124+CI124+CK124+CM124+CO124+CQ124+CS124+CU124+CW124+CY124+DA124+DC124+DE124+DG124+DI124+DK124+DM124+DO124+DQ124+DS124+DU124+DW124+DY124+EA124+EC124+EE124+EG124)</f>
        <v>200706</v>
      </c>
      <c r="F124" s="48">
        <v>0</v>
      </c>
      <c r="G124" s="48">
        <v>0</v>
      </c>
      <c r="H124" s="48">
        <v>1</v>
      </c>
      <c r="I124" s="48">
        <v>200706</v>
      </c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  <c r="AO124" s="46"/>
      <c r="AP124" s="46"/>
      <c r="DK124" s="46"/>
      <c r="DL124" s="46"/>
      <c r="DM124" s="46"/>
      <c r="DN124" s="46"/>
      <c r="DO124" s="46"/>
      <c r="DP124" s="46"/>
      <c r="DQ124" s="46"/>
      <c r="DR124" s="46"/>
      <c r="DS124" s="46"/>
      <c r="DT124" s="46"/>
      <c r="DU124" s="46"/>
      <c r="DV124" s="46"/>
      <c r="DW124" s="46"/>
      <c r="DX124" s="46"/>
      <c r="DY124" s="46"/>
      <c r="DZ124" s="46"/>
      <c r="EA124" s="46"/>
      <c r="EB124" s="46"/>
      <c r="EC124" s="46"/>
      <c r="ED124" s="46"/>
      <c r="EE124" s="46"/>
      <c r="EF124" s="46"/>
      <c r="EG124" s="46"/>
      <c r="EH124" s="46"/>
      <c r="EI124" s="46"/>
      <c r="EJ124" s="46"/>
      <c r="EK124" s="46"/>
      <c r="EL124" s="46"/>
      <c r="EM124" s="46"/>
      <c r="EN124" s="46"/>
      <c r="EO124" s="46"/>
      <c r="EP124" s="46"/>
      <c r="EQ124" s="46"/>
      <c r="ER124" s="46"/>
      <c r="ES124" s="46"/>
      <c r="ET124" s="46"/>
      <c r="EU124" s="46"/>
      <c r="EV124" s="46"/>
      <c r="EW124" s="46"/>
      <c r="EX124" s="46"/>
      <c r="EY124" s="46"/>
      <c r="EZ124" s="46"/>
    </row>
    <row r="125" spans="1:156" x14ac:dyDescent="0.3">
      <c r="A125" s="50">
        <v>2</v>
      </c>
      <c r="C125" s="64" t="s">
        <v>134</v>
      </c>
      <c r="D125" s="2">
        <f t="shared" si="9"/>
        <v>2</v>
      </c>
      <c r="E125" s="2">
        <f t="shared" si="10"/>
        <v>326183</v>
      </c>
      <c r="F125" s="48">
        <v>0</v>
      </c>
      <c r="G125" s="48">
        <v>0</v>
      </c>
      <c r="H125" s="48">
        <v>2</v>
      </c>
      <c r="I125" s="48">
        <v>326183</v>
      </c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DK125" s="46"/>
      <c r="DL125" s="46"/>
      <c r="DM125" s="46"/>
      <c r="DN125" s="46"/>
      <c r="DO125" s="46"/>
      <c r="DP125" s="46"/>
      <c r="DQ125" s="46"/>
      <c r="DR125" s="46"/>
      <c r="DS125" s="46"/>
      <c r="DT125" s="46"/>
      <c r="DU125" s="46"/>
      <c r="DV125" s="46"/>
      <c r="DW125" s="46"/>
      <c r="DX125" s="46"/>
      <c r="DY125" s="46"/>
      <c r="DZ125" s="46"/>
      <c r="EA125" s="46"/>
      <c r="EB125" s="46"/>
      <c r="EC125" s="46"/>
      <c r="ED125" s="46"/>
      <c r="EE125" s="46"/>
      <c r="EF125" s="46"/>
      <c r="EG125" s="46"/>
      <c r="EH125" s="46"/>
      <c r="EI125" s="46"/>
      <c r="EJ125" s="46"/>
      <c r="EK125" s="46"/>
      <c r="EL125" s="46"/>
      <c r="EM125" s="46"/>
      <c r="EN125" s="46"/>
      <c r="EO125" s="46"/>
      <c r="EP125" s="46"/>
      <c r="EQ125" s="46"/>
      <c r="ER125" s="46"/>
      <c r="ES125" s="46"/>
      <c r="ET125" s="46"/>
      <c r="EU125" s="46"/>
      <c r="EV125" s="46"/>
      <c r="EW125" s="46"/>
      <c r="EX125" s="46"/>
      <c r="EY125" s="46"/>
      <c r="EZ125" s="46"/>
    </row>
    <row r="126" spans="1:156" x14ac:dyDescent="0.3">
      <c r="A126" s="50">
        <v>3</v>
      </c>
      <c r="B126" s="60"/>
      <c r="C126" s="62" t="s">
        <v>135</v>
      </c>
      <c r="D126" s="2">
        <f t="shared" si="9"/>
        <v>70</v>
      </c>
      <c r="E126" s="2">
        <f t="shared" si="10"/>
        <v>10417183</v>
      </c>
      <c r="F126" s="48">
        <v>70</v>
      </c>
      <c r="G126" s="48">
        <v>10417183</v>
      </c>
      <c r="H126" s="48">
        <v>0</v>
      </c>
      <c r="I126" s="48">
        <v>0</v>
      </c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  <c r="AO126" s="46"/>
      <c r="AP126" s="46"/>
      <c r="DK126" s="46"/>
      <c r="DL126" s="46"/>
      <c r="DM126" s="46"/>
      <c r="DN126" s="46"/>
      <c r="DO126" s="46"/>
      <c r="DP126" s="46"/>
      <c r="DQ126" s="46"/>
      <c r="DR126" s="46"/>
      <c r="DS126" s="46"/>
      <c r="DT126" s="46"/>
      <c r="DU126" s="46"/>
      <c r="DV126" s="46"/>
      <c r="DW126" s="46"/>
      <c r="DX126" s="46"/>
      <c r="DY126" s="46"/>
      <c r="DZ126" s="46"/>
      <c r="EA126" s="46"/>
      <c r="EB126" s="46"/>
      <c r="EC126" s="46"/>
      <c r="ED126" s="46"/>
      <c r="EE126" s="46"/>
      <c r="EF126" s="46"/>
      <c r="EG126" s="46"/>
      <c r="EH126" s="46"/>
      <c r="EI126" s="46"/>
      <c r="EJ126" s="46"/>
      <c r="EK126" s="46"/>
      <c r="EL126" s="46"/>
      <c r="EM126" s="46"/>
      <c r="EN126" s="46"/>
      <c r="EO126" s="46"/>
      <c r="EP126" s="46"/>
      <c r="EQ126" s="46"/>
      <c r="ER126" s="46"/>
      <c r="ES126" s="46"/>
      <c r="ET126" s="46"/>
      <c r="EU126" s="46"/>
      <c r="EV126" s="46"/>
      <c r="EW126" s="46"/>
      <c r="EX126" s="46"/>
      <c r="EY126" s="46"/>
      <c r="EZ126" s="46"/>
    </row>
    <row r="127" spans="1:156" x14ac:dyDescent="0.3">
      <c r="A127" s="50">
        <v>4</v>
      </c>
      <c r="B127" s="60"/>
      <c r="C127" s="64" t="s">
        <v>136</v>
      </c>
      <c r="D127" s="2">
        <f t="shared" si="9"/>
        <v>2</v>
      </c>
      <c r="E127" s="2">
        <f t="shared" si="10"/>
        <v>441595</v>
      </c>
      <c r="F127" s="48">
        <v>0</v>
      </c>
      <c r="G127" s="48">
        <v>0</v>
      </c>
      <c r="H127" s="48">
        <v>2</v>
      </c>
      <c r="I127" s="48">
        <v>441595</v>
      </c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DK127" s="46"/>
      <c r="DL127" s="46"/>
      <c r="DM127" s="46"/>
      <c r="DN127" s="46"/>
      <c r="DO127" s="46"/>
      <c r="DP127" s="46"/>
      <c r="DQ127" s="46"/>
      <c r="DR127" s="46"/>
      <c r="DS127" s="46"/>
      <c r="DT127" s="46"/>
      <c r="DU127" s="46"/>
      <c r="DV127" s="46"/>
      <c r="DW127" s="46"/>
      <c r="DX127" s="46"/>
      <c r="DY127" s="46"/>
      <c r="DZ127" s="46"/>
      <c r="EA127" s="46"/>
      <c r="EB127" s="46"/>
      <c r="EC127" s="46"/>
      <c r="ED127" s="46"/>
      <c r="EE127" s="46"/>
      <c r="EF127" s="46"/>
      <c r="EG127" s="46"/>
      <c r="EH127" s="46"/>
      <c r="EI127" s="46"/>
      <c r="EJ127" s="46"/>
      <c r="EK127" s="46"/>
      <c r="EL127" s="46"/>
      <c r="EM127" s="46"/>
      <c r="EN127" s="46"/>
      <c r="EO127" s="46"/>
      <c r="EP127" s="46"/>
      <c r="EQ127" s="46"/>
      <c r="ER127" s="46"/>
      <c r="ES127" s="46"/>
      <c r="ET127" s="46"/>
      <c r="EU127" s="46"/>
      <c r="EV127" s="46"/>
      <c r="EW127" s="46"/>
      <c r="EX127" s="46"/>
      <c r="EY127" s="46"/>
      <c r="EZ127" s="46"/>
    </row>
    <row r="128" spans="1:156" x14ac:dyDescent="0.3">
      <c r="A128" s="50">
        <v>5</v>
      </c>
      <c r="B128" s="60"/>
      <c r="C128" s="64" t="s">
        <v>137</v>
      </c>
      <c r="D128" s="2">
        <f t="shared" si="9"/>
        <v>2</v>
      </c>
      <c r="E128" s="2">
        <f t="shared" si="10"/>
        <v>499078</v>
      </c>
      <c r="F128" s="48">
        <v>0</v>
      </c>
      <c r="G128" s="48">
        <v>0</v>
      </c>
      <c r="H128" s="48">
        <v>2</v>
      </c>
      <c r="I128" s="48">
        <v>499078</v>
      </c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DK128" s="46"/>
      <c r="DL128" s="46"/>
      <c r="DM128" s="46"/>
      <c r="DN128" s="46"/>
      <c r="DO128" s="46"/>
      <c r="DP128" s="46"/>
      <c r="DQ128" s="46"/>
      <c r="DR128" s="46"/>
      <c r="DS128" s="46"/>
      <c r="DT128" s="46"/>
      <c r="DU128" s="46"/>
      <c r="DV128" s="46"/>
      <c r="DW128" s="46"/>
      <c r="DX128" s="46"/>
      <c r="DY128" s="46"/>
      <c r="DZ128" s="46"/>
      <c r="EA128" s="46"/>
      <c r="EB128" s="46"/>
      <c r="EC128" s="46"/>
      <c r="ED128" s="46"/>
      <c r="EE128" s="46"/>
      <c r="EF128" s="46"/>
      <c r="EG128" s="46"/>
      <c r="EH128" s="46"/>
      <c r="EI128" s="46"/>
      <c r="EJ128" s="46"/>
      <c r="EK128" s="46"/>
      <c r="EL128" s="46"/>
      <c r="EM128" s="46"/>
      <c r="EN128" s="46"/>
      <c r="EO128" s="46"/>
      <c r="EP128" s="46"/>
      <c r="EQ128" s="46"/>
      <c r="ER128" s="46"/>
      <c r="ES128" s="46"/>
      <c r="ET128" s="46"/>
      <c r="EU128" s="46"/>
      <c r="EV128" s="46"/>
      <c r="EW128" s="46"/>
      <c r="EX128" s="46"/>
      <c r="EY128" s="46"/>
      <c r="EZ128" s="46"/>
    </row>
    <row r="129" spans="1:156" x14ac:dyDescent="0.3">
      <c r="A129" s="50">
        <v>6</v>
      </c>
      <c r="B129" s="60"/>
      <c r="C129" s="64" t="s">
        <v>138</v>
      </c>
      <c r="D129" s="2">
        <f t="shared" si="9"/>
        <v>1</v>
      </c>
      <c r="E129" s="2">
        <f t="shared" si="10"/>
        <v>277358</v>
      </c>
      <c r="F129" s="48">
        <v>0</v>
      </c>
      <c r="G129" s="48">
        <v>0</v>
      </c>
      <c r="H129" s="48">
        <v>1</v>
      </c>
      <c r="I129" s="48">
        <v>277358</v>
      </c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  <c r="AP129" s="46"/>
      <c r="DK129" s="46"/>
      <c r="DL129" s="46"/>
      <c r="DM129" s="46"/>
      <c r="DN129" s="46"/>
      <c r="DO129" s="46"/>
      <c r="DP129" s="46"/>
      <c r="DQ129" s="46"/>
      <c r="DR129" s="46"/>
      <c r="DS129" s="46"/>
      <c r="DT129" s="46"/>
      <c r="DU129" s="46"/>
      <c r="DV129" s="46"/>
      <c r="DW129" s="46"/>
      <c r="DX129" s="46"/>
      <c r="DY129" s="46"/>
      <c r="DZ129" s="46"/>
      <c r="EA129" s="46"/>
      <c r="EB129" s="46"/>
      <c r="EC129" s="46"/>
      <c r="ED129" s="46"/>
      <c r="EE129" s="46"/>
      <c r="EF129" s="46"/>
      <c r="EG129" s="46"/>
      <c r="EH129" s="46"/>
      <c r="EI129" s="46"/>
      <c r="EJ129" s="46"/>
      <c r="EK129" s="46"/>
      <c r="EL129" s="46"/>
      <c r="EM129" s="46"/>
      <c r="EN129" s="46"/>
      <c r="EO129" s="46"/>
      <c r="EP129" s="46"/>
      <c r="EQ129" s="46"/>
      <c r="ER129" s="46"/>
      <c r="ES129" s="46"/>
      <c r="ET129" s="46"/>
      <c r="EU129" s="46"/>
      <c r="EV129" s="46"/>
      <c r="EW129" s="46"/>
      <c r="EX129" s="46"/>
      <c r="EY129" s="46"/>
      <c r="EZ129" s="46"/>
    </row>
    <row r="130" spans="1:156" x14ac:dyDescent="0.3">
      <c r="A130" s="50">
        <v>7</v>
      </c>
      <c r="B130" s="60"/>
      <c r="C130" s="64" t="s">
        <v>139</v>
      </c>
      <c r="D130" s="2">
        <f t="shared" si="9"/>
        <v>22</v>
      </c>
      <c r="E130" s="2">
        <f t="shared" si="10"/>
        <v>3586930</v>
      </c>
      <c r="F130" s="48">
        <v>0</v>
      </c>
      <c r="G130" s="48">
        <v>0</v>
      </c>
      <c r="H130" s="48">
        <v>22</v>
      </c>
      <c r="I130" s="48">
        <v>3586930</v>
      </c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DK130" s="46"/>
      <c r="DL130" s="46"/>
      <c r="DM130" s="46"/>
      <c r="DN130" s="46"/>
      <c r="DO130" s="46"/>
      <c r="DP130" s="46"/>
      <c r="DQ130" s="46"/>
      <c r="DR130" s="46"/>
      <c r="DS130" s="46"/>
      <c r="DT130" s="46"/>
      <c r="DU130" s="46"/>
      <c r="DV130" s="46"/>
      <c r="DW130" s="46"/>
      <c r="DX130" s="46"/>
      <c r="DY130" s="46"/>
      <c r="DZ130" s="46"/>
      <c r="EA130" s="46"/>
      <c r="EB130" s="46"/>
      <c r="EC130" s="46"/>
      <c r="ED130" s="46"/>
      <c r="EE130" s="46"/>
      <c r="EF130" s="46"/>
      <c r="EG130" s="46"/>
      <c r="EH130" s="46"/>
      <c r="EI130" s="46"/>
      <c r="EJ130" s="46"/>
      <c r="EK130" s="46"/>
      <c r="EL130" s="46"/>
      <c r="EM130" s="46"/>
      <c r="EN130" s="46"/>
      <c r="EO130" s="46"/>
      <c r="EP130" s="46"/>
      <c r="EQ130" s="46"/>
      <c r="ER130" s="46"/>
      <c r="ES130" s="46"/>
      <c r="ET130" s="46"/>
      <c r="EU130" s="46"/>
      <c r="EV130" s="46"/>
      <c r="EW130" s="46"/>
      <c r="EX130" s="46"/>
      <c r="EY130" s="46"/>
      <c r="EZ130" s="46"/>
    </row>
    <row r="131" spans="1:156" x14ac:dyDescent="0.3">
      <c r="A131" s="50">
        <v>8</v>
      </c>
      <c r="B131" s="60"/>
      <c r="C131" s="64" t="s">
        <v>140</v>
      </c>
      <c r="D131" s="2">
        <f t="shared" si="9"/>
        <v>12</v>
      </c>
      <c r="E131" s="2">
        <f t="shared" si="10"/>
        <v>2298595</v>
      </c>
      <c r="F131" s="48">
        <v>0</v>
      </c>
      <c r="G131" s="48">
        <v>0</v>
      </c>
      <c r="H131" s="48">
        <v>12</v>
      </c>
      <c r="I131" s="48">
        <v>2298595</v>
      </c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DK131" s="46"/>
      <c r="DL131" s="46"/>
      <c r="DM131" s="46"/>
      <c r="DN131" s="46"/>
      <c r="DO131" s="46"/>
      <c r="DP131" s="46"/>
      <c r="DQ131" s="46"/>
      <c r="DR131" s="46"/>
      <c r="DS131" s="46"/>
      <c r="DT131" s="46"/>
      <c r="DU131" s="46"/>
      <c r="DV131" s="46"/>
      <c r="DW131" s="46"/>
      <c r="DX131" s="46"/>
      <c r="DY131" s="46"/>
      <c r="DZ131" s="46"/>
      <c r="EA131" s="46"/>
      <c r="EB131" s="46"/>
      <c r="EC131" s="46"/>
      <c r="ED131" s="46"/>
      <c r="EE131" s="46"/>
      <c r="EF131" s="46"/>
      <c r="EG131" s="46"/>
      <c r="EH131" s="46"/>
      <c r="EI131" s="46"/>
      <c r="EJ131" s="46"/>
      <c r="EK131" s="46"/>
      <c r="EL131" s="46"/>
      <c r="EM131" s="46"/>
      <c r="EN131" s="46"/>
      <c r="EO131" s="46"/>
      <c r="EP131" s="46"/>
      <c r="EQ131" s="46"/>
      <c r="ER131" s="46"/>
      <c r="ES131" s="46"/>
      <c r="ET131" s="46"/>
      <c r="EU131" s="46"/>
      <c r="EV131" s="46"/>
      <c r="EW131" s="46"/>
      <c r="EX131" s="46"/>
      <c r="EY131" s="46"/>
      <c r="EZ131" s="46"/>
    </row>
    <row r="132" spans="1:156" x14ac:dyDescent="0.3">
      <c r="A132" s="50">
        <v>9</v>
      </c>
      <c r="B132" s="60"/>
      <c r="C132" s="64" t="s">
        <v>141</v>
      </c>
      <c r="D132" s="2">
        <f t="shared" si="9"/>
        <v>6</v>
      </c>
      <c r="E132" s="2">
        <f t="shared" si="10"/>
        <v>1379646</v>
      </c>
      <c r="F132" s="48">
        <v>0</v>
      </c>
      <c r="G132" s="48">
        <v>0</v>
      </c>
      <c r="H132" s="48">
        <v>6</v>
      </c>
      <c r="I132" s="48">
        <v>1379646</v>
      </c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DK132" s="46"/>
      <c r="DL132" s="46"/>
      <c r="DM132" s="46"/>
      <c r="DN132" s="46"/>
      <c r="DO132" s="46"/>
      <c r="DP132" s="46"/>
      <c r="DQ132" s="46"/>
      <c r="DR132" s="46"/>
      <c r="DS132" s="46"/>
      <c r="DT132" s="46"/>
      <c r="DU132" s="46"/>
      <c r="DV132" s="46"/>
      <c r="DW132" s="46"/>
      <c r="DX132" s="46"/>
      <c r="DY132" s="46"/>
      <c r="DZ132" s="46"/>
      <c r="EA132" s="46"/>
      <c r="EB132" s="46"/>
      <c r="EC132" s="46"/>
      <c r="ED132" s="46"/>
      <c r="EE132" s="46"/>
      <c r="EF132" s="46"/>
      <c r="EG132" s="46"/>
      <c r="EH132" s="46"/>
      <c r="EI132" s="46"/>
      <c r="EJ132" s="46"/>
      <c r="EK132" s="46"/>
      <c r="EL132" s="46"/>
      <c r="EM132" s="46"/>
      <c r="EN132" s="46"/>
      <c r="EO132" s="46"/>
      <c r="EP132" s="46"/>
      <c r="EQ132" s="46"/>
      <c r="ER132" s="46"/>
      <c r="ES132" s="46"/>
      <c r="ET132" s="46"/>
      <c r="EU132" s="46"/>
      <c r="EV132" s="46"/>
      <c r="EW132" s="46"/>
      <c r="EX132" s="46"/>
      <c r="EY132" s="46"/>
      <c r="EZ132" s="46"/>
    </row>
    <row r="133" spans="1:156" x14ac:dyDescent="0.3">
      <c r="A133" s="50">
        <v>10</v>
      </c>
      <c r="B133" s="60"/>
      <c r="C133" s="64" t="s">
        <v>142</v>
      </c>
      <c r="D133" s="2">
        <f t="shared" si="9"/>
        <v>12</v>
      </c>
      <c r="E133" s="2">
        <f t="shared" si="10"/>
        <v>2476314</v>
      </c>
      <c r="F133" s="48">
        <v>0</v>
      </c>
      <c r="G133" s="48">
        <v>0</v>
      </c>
      <c r="H133" s="48">
        <v>12</v>
      </c>
      <c r="I133" s="48">
        <v>2476314</v>
      </c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DK133" s="46"/>
      <c r="DL133" s="46"/>
      <c r="DM133" s="46"/>
      <c r="DN133" s="46"/>
      <c r="DO133" s="46"/>
      <c r="DP133" s="46"/>
      <c r="DQ133" s="46"/>
      <c r="DR133" s="46"/>
      <c r="DS133" s="46"/>
      <c r="DT133" s="46"/>
      <c r="DU133" s="46"/>
      <c r="DV133" s="46"/>
      <c r="DW133" s="46"/>
      <c r="DX133" s="46"/>
      <c r="DY133" s="46"/>
      <c r="DZ133" s="46"/>
      <c r="EA133" s="46"/>
      <c r="EB133" s="46"/>
      <c r="EC133" s="46"/>
      <c r="ED133" s="46"/>
      <c r="EE133" s="46"/>
      <c r="EF133" s="46"/>
      <c r="EG133" s="46"/>
      <c r="EH133" s="46"/>
      <c r="EI133" s="46"/>
      <c r="EJ133" s="46"/>
      <c r="EK133" s="46"/>
      <c r="EL133" s="46"/>
      <c r="EM133" s="46"/>
      <c r="EN133" s="46"/>
      <c r="EO133" s="46"/>
      <c r="EP133" s="46"/>
      <c r="EQ133" s="46"/>
      <c r="ER133" s="46"/>
      <c r="ES133" s="46"/>
      <c r="ET133" s="46"/>
      <c r="EU133" s="46"/>
      <c r="EV133" s="46"/>
      <c r="EW133" s="46"/>
      <c r="EX133" s="46"/>
      <c r="EY133" s="46"/>
      <c r="EZ133" s="46"/>
    </row>
    <row r="134" spans="1:156" x14ac:dyDescent="0.3">
      <c r="A134" s="50">
        <v>11</v>
      </c>
      <c r="B134" s="60"/>
      <c r="C134" s="62" t="s">
        <v>143</v>
      </c>
      <c r="D134" s="2">
        <f t="shared" si="9"/>
        <v>12</v>
      </c>
      <c r="E134" s="2">
        <f t="shared" si="10"/>
        <v>1979199</v>
      </c>
      <c r="F134" s="48">
        <v>0</v>
      </c>
      <c r="G134" s="48">
        <v>0</v>
      </c>
      <c r="H134" s="48">
        <v>12</v>
      </c>
      <c r="I134" s="48">
        <v>1979199</v>
      </c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DK134" s="46"/>
      <c r="DL134" s="46"/>
      <c r="DM134" s="46"/>
      <c r="DN134" s="46"/>
      <c r="DO134" s="46"/>
      <c r="DP134" s="46"/>
      <c r="DQ134" s="46"/>
      <c r="DR134" s="46"/>
      <c r="DS134" s="46"/>
      <c r="DT134" s="46"/>
      <c r="DU134" s="46"/>
      <c r="DV134" s="46"/>
      <c r="DW134" s="46"/>
      <c r="DX134" s="46"/>
      <c r="DY134" s="46"/>
      <c r="DZ134" s="46"/>
      <c r="EA134" s="46"/>
      <c r="EB134" s="46"/>
      <c r="EC134" s="46"/>
      <c r="ED134" s="46"/>
      <c r="EE134" s="46"/>
      <c r="EF134" s="46"/>
      <c r="EG134" s="46"/>
      <c r="EH134" s="46"/>
      <c r="EI134" s="46"/>
      <c r="EJ134" s="46"/>
      <c r="EK134" s="46"/>
      <c r="EL134" s="46"/>
      <c r="EM134" s="46"/>
      <c r="EN134" s="46"/>
      <c r="EO134" s="46"/>
      <c r="EP134" s="46"/>
      <c r="EQ134" s="46"/>
      <c r="ER134" s="46"/>
      <c r="ES134" s="46"/>
      <c r="ET134" s="46"/>
      <c r="EU134" s="46"/>
      <c r="EV134" s="46"/>
      <c r="EW134" s="46"/>
      <c r="EX134" s="46"/>
      <c r="EY134" s="46"/>
      <c r="EZ134" s="46"/>
    </row>
    <row r="135" spans="1:156" x14ac:dyDescent="0.3">
      <c r="A135" s="50">
        <v>12</v>
      </c>
      <c r="B135" s="60"/>
      <c r="C135" s="62" t="s">
        <v>144</v>
      </c>
      <c r="D135" s="2">
        <f t="shared" si="9"/>
        <v>8</v>
      </c>
      <c r="E135" s="2">
        <f t="shared" si="10"/>
        <v>1422553</v>
      </c>
      <c r="F135" s="48">
        <v>0</v>
      </c>
      <c r="G135" s="48">
        <v>0</v>
      </c>
      <c r="H135" s="48">
        <v>8</v>
      </c>
      <c r="I135" s="48">
        <v>1422553</v>
      </c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  <c r="DK135" s="46"/>
      <c r="DL135" s="46"/>
      <c r="DM135" s="46"/>
      <c r="DN135" s="46"/>
      <c r="DO135" s="46"/>
      <c r="DP135" s="46"/>
      <c r="DQ135" s="46"/>
      <c r="DR135" s="46"/>
      <c r="DS135" s="46"/>
      <c r="DT135" s="46"/>
      <c r="DU135" s="46"/>
      <c r="DV135" s="46"/>
      <c r="DW135" s="46"/>
      <c r="DX135" s="46"/>
      <c r="DY135" s="46"/>
      <c r="DZ135" s="46"/>
      <c r="EA135" s="46"/>
      <c r="EB135" s="46"/>
      <c r="EC135" s="46"/>
      <c r="ED135" s="46"/>
      <c r="EE135" s="46"/>
      <c r="EF135" s="46"/>
      <c r="EG135" s="46"/>
      <c r="EH135" s="46"/>
      <c r="EI135" s="46"/>
      <c r="EJ135" s="46"/>
      <c r="EK135" s="46"/>
      <c r="EL135" s="46"/>
      <c r="EM135" s="46"/>
      <c r="EN135" s="46"/>
      <c r="EO135" s="46"/>
      <c r="EP135" s="46"/>
      <c r="EQ135" s="46"/>
      <c r="ER135" s="46"/>
      <c r="ES135" s="46"/>
      <c r="ET135" s="46"/>
      <c r="EU135" s="46"/>
      <c r="EV135" s="46"/>
      <c r="EW135" s="46"/>
      <c r="EX135" s="46"/>
      <c r="EY135" s="46"/>
      <c r="EZ135" s="46"/>
    </row>
    <row r="136" spans="1:156" x14ac:dyDescent="0.3">
      <c r="A136" s="50">
        <v>13</v>
      </c>
      <c r="C136" s="62" t="s">
        <v>145</v>
      </c>
      <c r="D136" s="2">
        <f t="shared" si="9"/>
        <v>14</v>
      </c>
      <c r="E136" s="2">
        <f t="shared" si="10"/>
        <v>1656776</v>
      </c>
      <c r="F136" s="48">
        <v>6</v>
      </c>
      <c r="G136" s="48">
        <v>710047</v>
      </c>
      <c r="H136" s="48">
        <v>8</v>
      </c>
      <c r="I136" s="48">
        <v>946729</v>
      </c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DK136" s="46"/>
      <c r="DL136" s="46"/>
      <c r="DM136" s="46"/>
      <c r="DN136" s="46"/>
      <c r="DO136" s="46"/>
      <c r="DP136" s="46"/>
      <c r="DQ136" s="46"/>
      <c r="DR136" s="46"/>
      <c r="DS136" s="46"/>
      <c r="DT136" s="46"/>
      <c r="DU136" s="46"/>
      <c r="DV136" s="46"/>
      <c r="DW136" s="46"/>
      <c r="DX136" s="46"/>
      <c r="DY136" s="46"/>
      <c r="DZ136" s="46"/>
      <c r="EA136" s="46"/>
      <c r="EB136" s="46"/>
      <c r="EC136" s="46"/>
      <c r="ED136" s="46"/>
      <c r="EE136" s="46"/>
      <c r="EF136" s="46"/>
      <c r="EG136" s="46"/>
      <c r="EH136" s="46"/>
      <c r="EI136" s="46"/>
      <c r="EJ136" s="46"/>
      <c r="EK136" s="46"/>
      <c r="EL136" s="46"/>
      <c r="EM136" s="46"/>
      <c r="EN136" s="46"/>
      <c r="EO136" s="46"/>
      <c r="EP136" s="46"/>
      <c r="EQ136" s="46"/>
      <c r="ER136" s="46"/>
      <c r="ES136" s="46"/>
      <c r="ET136" s="46"/>
      <c r="EU136" s="46"/>
      <c r="EV136" s="46"/>
      <c r="EW136" s="46"/>
      <c r="EX136" s="46"/>
      <c r="EY136" s="46"/>
      <c r="EZ136" s="46"/>
    </row>
    <row r="137" spans="1:156" x14ac:dyDescent="0.3">
      <c r="A137" s="50">
        <v>14</v>
      </c>
      <c r="C137" s="62" t="s">
        <v>146</v>
      </c>
      <c r="D137" s="2">
        <f t="shared" si="9"/>
        <v>8</v>
      </c>
      <c r="E137" s="2">
        <f t="shared" si="10"/>
        <v>1417564</v>
      </c>
      <c r="F137" s="65">
        <v>6</v>
      </c>
      <c r="G137" s="65">
        <v>1063173</v>
      </c>
      <c r="H137" s="65">
        <v>2</v>
      </c>
      <c r="I137" s="65">
        <v>354391</v>
      </c>
    </row>
    <row r="138" spans="1:156" x14ac:dyDescent="0.3">
      <c r="A138" s="66" t="s">
        <v>122</v>
      </c>
      <c r="B138" s="57"/>
      <c r="C138" s="58"/>
      <c r="D138" s="11">
        <f t="shared" ref="D138:I138" si="11">SUM(D124:D137)</f>
        <v>172</v>
      </c>
      <c r="E138" s="11">
        <f t="shared" si="11"/>
        <v>28379680</v>
      </c>
      <c r="F138" s="67">
        <f t="shared" si="11"/>
        <v>82</v>
      </c>
      <c r="G138" s="67">
        <f t="shared" si="11"/>
        <v>12190403</v>
      </c>
      <c r="H138" s="67">
        <f t="shared" si="11"/>
        <v>90</v>
      </c>
      <c r="I138" s="67">
        <f t="shared" si="11"/>
        <v>16189277</v>
      </c>
    </row>
    <row r="210" spans="1:1" x14ac:dyDescent="0.3">
      <c r="A210" s="4"/>
    </row>
  </sheetData>
  <mergeCells count="133">
    <mergeCell ref="BZ3:CA3"/>
    <mergeCell ref="BZ113:CA113"/>
    <mergeCell ref="BZ121:CA121"/>
    <mergeCell ref="CB3:CC3"/>
    <mergeCell ref="CB113:CC113"/>
    <mergeCell ref="CB121:CC121"/>
    <mergeCell ref="BT3:BU3"/>
    <mergeCell ref="BT113:BU113"/>
    <mergeCell ref="BT121:BU121"/>
    <mergeCell ref="BV3:BW3"/>
    <mergeCell ref="BV113:BW113"/>
    <mergeCell ref="BV121:BW121"/>
    <mergeCell ref="BX3:BY3"/>
    <mergeCell ref="BX113:BY113"/>
    <mergeCell ref="BX121:BY121"/>
    <mergeCell ref="BN3:BO3"/>
    <mergeCell ref="BN113:BO113"/>
    <mergeCell ref="BN121:BO121"/>
    <mergeCell ref="BP3:BQ3"/>
    <mergeCell ref="BP113:BQ113"/>
    <mergeCell ref="BP121:BQ121"/>
    <mergeCell ref="BR3:BS3"/>
    <mergeCell ref="BR113:BS113"/>
    <mergeCell ref="BR121:BS121"/>
    <mergeCell ref="BH3:BI3"/>
    <mergeCell ref="BH113:BI113"/>
    <mergeCell ref="BH121:BI121"/>
    <mergeCell ref="BJ3:BK3"/>
    <mergeCell ref="BJ113:BK113"/>
    <mergeCell ref="BJ121:BK121"/>
    <mergeCell ref="BL3:BM3"/>
    <mergeCell ref="BL113:BM113"/>
    <mergeCell ref="BL121:BM121"/>
    <mergeCell ref="BB3:BC3"/>
    <mergeCell ref="BB113:BC113"/>
    <mergeCell ref="BB121:BC121"/>
    <mergeCell ref="BD3:BE3"/>
    <mergeCell ref="BD113:BE113"/>
    <mergeCell ref="BD121:BE121"/>
    <mergeCell ref="BF3:BG3"/>
    <mergeCell ref="BF113:BG113"/>
    <mergeCell ref="BF121:BG121"/>
    <mergeCell ref="AV3:AW3"/>
    <mergeCell ref="AV113:AW113"/>
    <mergeCell ref="AV121:AW121"/>
    <mergeCell ref="AX3:AY3"/>
    <mergeCell ref="AX113:AY113"/>
    <mergeCell ref="AX121:AY121"/>
    <mergeCell ref="AZ3:BA3"/>
    <mergeCell ref="AZ113:BA113"/>
    <mergeCell ref="AZ121:BA121"/>
    <mergeCell ref="AP3:AQ3"/>
    <mergeCell ref="AP113:AQ113"/>
    <mergeCell ref="AP121:AQ121"/>
    <mergeCell ref="AR3:AS3"/>
    <mergeCell ref="AR113:AS113"/>
    <mergeCell ref="AR121:AS121"/>
    <mergeCell ref="AT3:AU3"/>
    <mergeCell ref="AT113:AU113"/>
    <mergeCell ref="AT121:AU121"/>
    <mergeCell ref="AJ3:AK3"/>
    <mergeCell ref="AJ113:AK113"/>
    <mergeCell ref="AJ121:AK121"/>
    <mergeCell ref="AL3:AM3"/>
    <mergeCell ref="AL113:AM113"/>
    <mergeCell ref="AL121:AM121"/>
    <mergeCell ref="AN3:AO3"/>
    <mergeCell ref="AN113:AO113"/>
    <mergeCell ref="AN121:AO121"/>
    <mergeCell ref="AD3:AE3"/>
    <mergeCell ref="AD113:AE113"/>
    <mergeCell ref="AD121:AE121"/>
    <mergeCell ref="AF3:AG3"/>
    <mergeCell ref="AF113:AG113"/>
    <mergeCell ref="AF121:AG121"/>
    <mergeCell ref="AH3:AI3"/>
    <mergeCell ref="AH113:AI113"/>
    <mergeCell ref="AH121:AI121"/>
    <mergeCell ref="X3:Y3"/>
    <mergeCell ref="X113:Y113"/>
    <mergeCell ref="X121:Y121"/>
    <mergeCell ref="Z3:AA3"/>
    <mergeCell ref="Z113:AA113"/>
    <mergeCell ref="Z121:AA121"/>
    <mergeCell ref="AB3:AC3"/>
    <mergeCell ref="AB113:AC113"/>
    <mergeCell ref="AB121:AC121"/>
    <mergeCell ref="R3:S3"/>
    <mergeCell ref="R113:S113"/>
    <mergeCell ref="R121:S121"/>
    <mergeCell ref="T3:U3"/>
    <mergeCell ref="T113:U113"/>
    <mergeCell ref="T121:U121"/>
    <mergeCell ref="V3:W3"/>
    <mergeCell ref="V113:W113"/>
    <mergeCell ref="V121:W121"/>
    <mergeCell ref="L3:M3"/>
    <mergeCell ref="L113:M113"/>
    <mergeCell ref="L121:M121"/>
    <mergeCell ref="N3:O3"/>
    <mergeCell ref="N113:O113"/>
    <mergeCell ref="N121:O121"/>
    <mergeCell ref="P3:Q3"/>
    <mergeCell ref="P113:Q113"/>
    <mergeCell ref="P121:Q121"/>
    <mergeCell ref="F3:G3"/>
    <mergeCell ref="F113:G113"/>
    <mergeCell ref="F121:G121"/>
    <mergeCell ref="H3:I3"/>
    <mergeCell ref="H113:I113"/>
    <mergeCell ref="H121:I121"/>
    <mergeCell ref="J3:K3"/>
    <mergeCell ref="J113:K113"/>
    <mergeCell ref="J121:K121"/>
    <mergeCell ref="D121:D123"/>
    <mergeCell ref="E121:E123"/>
    <mergeCell ref="D113:D115"/>
    <mergeCell ref="E113:E115"/>
    <mergeCell ref="A3:A5"/>
    <mergeCell ref="B3:B5"/>
    <mergeCell ref="C3:C5"/>
    <mergeCell ref="D3:D5"/>
    <mergeCell ref="E3:E5"/>
    <mergeCell ref="A138:C138"/>
    <mergeCell ref="A110:C110"/>
    <mergeCell ref="A113:A115"/>
    <mergeCell ref="B113:B115"/>
    <mergeCell ref="C113:C115"/>
    <mergeCell ref="A121:A123"/>
    <mergeCell ref="B121:B123"/>
    <mergeCell ref="A1:C1"/>
    <mergeCell ref="A2:C2"/>
    <mergeCell ref="C121:C123"/>
  </mergeCells>
  <conditionalFormatting sqref="D11:E15">
    <cfRule type="cellIs" dxfId="632" priority="307" operator="greaterThan">
      <formula>#REF!+#REF!+#REF!+#REF!+#REF!+#REF!+#REF!+#REF!+#REF!+#REF!+#REF!+#REF!</formula>
    </cfRule>
    <cfRule type="cellIs" dxfId="631" priority="308" operator="equal">
      <formula>#REF!+#REF!+#REF!+#REF!+#REF!+#REF!+#REF!+#REF!+#REF!+#REF!+#REF!+#REF!</formula>
    </cfRule>
    <cfRule type="cellIs" dxfId="630" priority="309" operator="lessThan">
      <formula>#REF!+#REF!+#REF!+#REF!+#REF!+#REF!+#REF!+#REF!+#REF!+#REF!+#REF!+#REF!</formula>
    </cfRule>
  </conditionalFormatting>
  <conditionalFormatting sqref="D7:E9">
    <cfRule type="cellIs" dxfId="629" priority="304" operator="greaterThan">
      <formula>#REF!+#REF!+#REF!+#REF!+#REF!+#REF!+#REF!+#REF!+#REF!+#REF!+#REF!+#REF!</formula>
    </cfRule>
    <cfRule type="cellIs" dxfId="628" priority="305" operator="equal">
      <formula>#REF!+#REF!+#REF!+#REF!+#REF!+#REF!+#REF!+#REF!+#REF!+#REF!+#REF!+#REF!</formula>
    </cfRule>
    <cfRule type="cellIs" dxfId="627" priority="306" operator="lessThan">
      <formula>#REF!+#REF!+#REF!+#REF!+#REF!+#REF!+#REF!+#REF!+#REF!+#REF!+#REF!+#REF!</formula>
    </cfRule>
  </conditionalFormatting>
  <conditionalFormatting sqref="D17">
    <cfRule type="cellIs" dxfId="626" priority="301" operator="greaterThan">
      <formula>#REF!+#REF!+#REF!+#REF!+#REF!+#REF!+#REF!+#REF!+#REF!+#REF!+#REF!+#REF!</formula>
    </cfRule>
    <cfRule type="cellIs" dxfId="625" priority="302" operator="equal">
      <formula>#REF!+#REF!+#REF!+#REF!+#REF!+#REF!+#REF!+#REF!+#REF!+#REF!+#REF!+#REF!</formula>
    </cfRule>
    <cfRule type="cellIs" dxfId="624" priority="303" operator="lessThan">
      <formula>#REF!+#REF!+#REF!+#REF!+#REF!+#REF!+#REF!+#REF!+#REF!+#REF!+#REF!+#REF!</formula>
    </cfRule>
  </conditionalFormatting>
  <conditionalFormatting sqref="D19">
    <cfRule type="cellIs" dxfId="623" priority="298" operator="greaterThan">
      <formula>#REF!+#REF!+#REF!+#REF!+#REF!+#REF!+#REF!+#REF!+#REF!+#REF!+#REF!+#REF!</formula>
    </cfRule>
    <cfRule type="cellIs" dxfId="622" priority="299" operator="equal">
      <formula>#REF!+#REF!+#REF!+#REF!+#REF!+#REF!+#REF!+#REF!+#REF!+#REF!+#REF!+#REF!</formula>
    </cfRule>
    <cfRule type="cellIs" dxfId="621" priority="300" operator="lessThan">
      <formula>#REF!+#REF!+#REF!+#REF!+#REF!+#REF!+#REF!+#REF!+#REF!+#REF!+#REF!+#REF!</formula>
    </cfRule>
  </conditionalFormatting>
  <conditionalFormatting sqref="E17">
    <cfRule type="cellIs" dxfId="620" priority="295" operator="greaterThan">
      <formula>#REF!+#REF!+#REF!+#REF!+#REF!+#REF!+#REF!+#REF!+#REF!+#REF!+#REF!+#REF!</formula>
    </cfRule>
    <cfRule type="cellIs" dxfId="619" priority="296" operator="equal">
      <formula>#REF!+#REF!+#REF!+#REF!+#REF!+#REF!+#REF!+#REF!+#REF!+#REF!+#REF!+#REF!</formula>
    </cfRule>
    <cfRule type="cellIs" dxfId="618" priority="297" operator="lessThan">
      <formula>#REF!+#REF!+#REF!+#REF!+#REF!+#REF!+#REF!+#REF!+#REF!+#REF!+#REF!+#REF!</formula>
    </cfRule>
  </conditionalFormatting>
  <conditionalFormatting sqref="E19">
    <cfRule type="cellIs" dxfId="617" priority="292" operator="greaterThan">
      <formula>#REF!+#REF!+#REF!+#REF!+#REF!+#REF!+#REF!+#REF!+#REF!+#REF!+#REF!+#REF!</formula>
    </cfRule>
    <cfRule type="cellIs" dxfId="616" priority="293" operator="equal">
      <formula>#REF!+#REF!+#REF!+#REF!+#REF!+#REF!+#REF!+#REF!+#REF!+#REF!+#REF!+#REF!</formula>
    </cfRule>
    <cfRule type="cellIs" dxfId="615" priority="294" operator="lessThan">
      <formula>#REF!+#REF!+#REF!+#REF!+#REF!+#REF!+#REF!+#REF!+#REF!+#REF!+#REF!+#REF!</formula>
    </cfRule>
  </conditionalFormatting>
  <conditionalFormatting sqref="E21">
    <cfRule type="cellIs" dxfId="614" priority="289" operator="greaterThan">
      <formula>#REF!+#REF!+#REF!+#REF!+#REF!+#REF!+#REF!+#REF!+#REF!+#REF!+#REF!+#REF!</formula>
    </cfRule>
    <cfRule type="cellIs" dxfId="613" priority="290" operator="equal">
      <formula>#REF!+#REF!+#REF!+#REF!+#REF!+#REF!+#REF!+#REF!+#REF!+#REF!+#REF!+#REF!</formula>
    </cfRule>
    <cfRule type="cellIs" dxfId="612" priority="291" operator="lessThan">
      <formula>#REF!+#REF!+#REF!+#REF!+#REF!+#REF!+#REF!+#REF!+#REF!+#REF!+#REF!+#REF!</formula>
    </cfRule>
  </conditionalFormatting>
  <conditionalFormatting sqref="D21">
    <cfRule type="cellIs" dxfId="611" priority="286" operator="greaterThan">
      <formula>#REF!+#REF!+#REF!+#REF!+#REF!+#REF!+#REF!+#REF!+#REF!+#REF!+#REF!+#REF!</formula>
    </cfRule>
    <cfRule type="cellIs" dxfId="610" priority="287" operator="equal">
      <formula>#REF!+#REF!+#REF!+#REF!+#REF!+#REF!+#REF!+#REF!+#REF!+#REF!+#REF!+#REF!</formula>
    </cfRule>
    <cfRule type="cellIs" dxfId="609" priority="288" operator="lessThan">
      <formula>#REF!+#REF!+#REF!+#REF!+#REF!+#REF!+#REF!+#REF!+#REF!+#REF!+#REF!+#REF!</formula>
    </cfRule>
  </conditionalFormatting>
  <conditionalFormatting sqref="D23">
    <cfRule type="cellIs" dxfId="608" priority="283" operator="greaterThan">
      <formula>#REF!+#REF!+#REF!+#REF!+#REF!+#REF!+#REF!+#REF!+#REF!+#REF!+#REF!+#REF!</formula>
    </cfRule>
    <cfRule type="cellIs" dxfId="607" priority="284" operator="equal">
      <formula>#REF!+#REF!+#REF!+#REF!+#REF!+#REF!+#REF!+#REF!+#REF!+#REF!+#REF!+#REF!</formula>
    </cfRule>
    <cfRule type="cellIs" dxfId="606" priority="285" operator="lessThan">
      <formula>#REF!+#REF!+#REF!+#REF!+#REF!+#REF!+#REF!+#REF!+#REF!+#REF!+#REF!+#REF!</formula>
    </cfRule>
  </conditionalFormatting>
  <conditionalFormatting sqref="D24">
    <cfRule type="cellIs" dxfId="605" priority="280" operator="greaterThan">
      <formula>#REF!+#REF!+#REF!+#REF!+#REF!+#REF!+#REF!+#REF!+#REF!+#REF!+#REF!+#REF!</formula>
    </cfRule>
    <cfRule type="cellIs" dxfId="604" priority="281" operator="equal">
      <formula>#REF!+#REF!+#REF!+#REF!+#REF!+#REF!+#REF!+#REF!+#REF!+#REF!+#REF!+#REF!</formula>
    </cfRule>
    <cfRule type="cellIs" dxfId="603" priority="282" operator="lessThan">
      <formula>#REF!+#REF!+#REF!+#REF!+#REF!+#REF!+#REF!+#REF!+#REF!+#REF!+#REF!+#REF!</formula>
    </cfRule>
  </conditionalFormatting>
  <conditionalFormatting sqref="E24">
    <cfRule type="cellIs" dxfId="602" priority="277" operator="greaterThan">
      <formula>#REF!+#REF!+#REF!+#REF!+#REF!+#REF!+#REF!+#REF!+#REF!+#REF!+#REF!+#REF!</formula>
    </cfRule>
    <cfRule type="cellIs" dxfId="601" priority="278" operator="equal">
      <formula>#REF!+#REF!+#REF!+#REF!+#REF!+#REF!+#REF!+#REF!+#REF!+#REF!+#REF!+#REF!</formula>
    </cfRule>
    <cfRule type="cellIs" dxfId="600" priority="279" operator="lessThan">
      <formula>#REF!+#REF!+#REF!+#REF!+#REF!+#REF!+#REF!+#REF!+#REF!+#REF!+#REF!+#REF!</formula>
    </cfRule>
  </conditionalFormatting>
  <conditionalFormatting sqref="E23">
    <cfRule type="cellIs" dxfId="599" priority="274" operator="greaterThan">
      <formula>#REF!+#REF!+#REF!+#REF!+#REF!+#REF!+#REF!+#REF!+#REF!+#REF!+#REF!+#REF!</formula>
    </cfRule>
    <cfRule type="cellIs" dxfId="598" priority="275" operator="equal">
      <formula>#REF!+#REF!+#REF!+#REF!+#REF!+#REF!+#REF!+#REF!+#REF!+#REF!+#REF!+#REF!</formula>
    </cfRule>
    <cfRule type="cellIs" dxfId="597" priority="276" operator="lessThan">
      <formula>#REF!+#REF!+#REF!+#REF!+#REF!+#REF!+#REF!+#REF!+#REF!+#REF!+#REF!+#REF!</formula>
    </cfRule>
  </conditionalFormatting>
  <conditionalFormatting sqref="E26">
    <cfRule type="cellIs" dxfId="596" priority="271" operator="greaterThan">
      <formula>#REF!+#REF!+#REF!+#REF!+#REF!+#REF!+#REF!+#REF!+#REF!+#REF!+#REF!+#REF!</formula>
    </cfRule>
    <cfRule type="cellIs" dxfId="595" priority="272" operator="equal">
      <formula>#REF!+#REF!+#REF!+#REF!+#REF!+#REF!+#REF!+#REF!+#REF!+#REF!+#REF!+#REF!</formula>
    </cfRule>
    <cfRule type="cellIs" dxfId="594" priority="273" operator="lessThan">
      <formula>#REF!+#REF!+#REF!+#REF!+#REF!+#REF!+#REF!+#REF!+#REF!+#REF!+#REF!+#REF!</formula>
    </cfRule>
  </conditionalFormatting>
  <conditionalFormatting sqref="D26">
    <cfRule type="cellIs" dxfId="593" priority="268" operator="greaterThan">
      <formula>#REF!+#REF!+#REF!+#REF!+#REF!+#REF!+#REF!+#REF!+#REF!+#REF!+#REF!+#REF!</formula>
    </cfRule>
    <cfRule type="cellIs" dxfId="592" priority="269" operator="equal">
      <formula>#REF!+#REF!+#REF!+#REF!+#REF!+#REF!+#REF!+#REF!+#REF!+#REF!+#REF!+#REF!</formula>
    </cfRule>
    <cfRule type="cellIs" dxfId="591" priority="270" operator="lessThan">
      <formula>#REF!+#REF!+#REF!+#REF!+#REF!+#REF!+#REF!+#REF!+#REF!+#REF!+#REF!+#REF!</formula>
    </cfRule>
  </conditionalFormatting>
  <conditionalFormatting sqref="D28">
    <cfRule type="cellIs" dxfId="590" priority="265" operator="greaterThan">
      <formula>#REF!+#REF!+#REF!+#REF!+#REF!+#REF!+#REF!+#REF!+#REF!+#REF!+#REF!+#REF!</formula>
    </cfRule>
    <cfRule type="cellIs" dxfId="589" priority="266" operator="equal">
      <formula>#REF!+#REF!+#REF!+#REF!+#REF!+#REF!+#REF!+#REF!+#REF!+#REF!+#REF!+#REF!</formula>
    </cfRule>
    <cfRule type="cellIs" dxfId="588" priority="267" operator="lessThan">
      <formula>#REF!+#REF!+#REF!+#REF!+#REF!+#REF!+#REF!+#REF!+#REF!+#REF!+#REF!+#REF!</formula>
    </cfRule>
  </conditionalFormatting>
  <conditionalFormatting sqref="E28">
    <cfRule type="cellIs" dxfId="587" priority="262" operator="greaterThan">
      <formula>#REF!+#REF!+#REF!+#REF!+#REF!+#REF!+#REF!+#REF!+#REF!+#REF!+#REF!+#REF!</formula>
    </cfRule>
    <cfRule type="cellIs" dxfId="586" priority="263" operator="equal">
      <formula>#REF!+#REF!+#REF!+#REF!+#REF!+#REF!+#REF!+#REF!+#REF!+#REF!+#REF!+#REF!</formula>
    </cfRule>
    <cfRule type="cellIs" dxfId="585" priority="264" operator="lessThan">
      <formula>#REF!+#REF!+#REF!+#REF!+#REF!+#REF!+#REF!+#REF!+#REF!+#REF!+#REF!+#REF!</formula>
    </cfRule>
  </conditionalFormatting>
  <conditionalFormatting sqref="E30">
    <cfRule type="cellIs" dxfId="584" priority="259" operator="greaterThan">
      <formula>#REF!+#REF!+#REF!+#REF!+#REF!+#REF!+#REF!+#REF!+#REF!+#REF!+#REF!+#REF!</formula>
    </cfRule>
    <cfRule type="cellIs" dxfId="583" priority="260" operator="equal">
      <formula>#REF!+#REF!+#REF!+#REF!+#REF!+#REF!+#REF!+#REF!+#REF!+#REF!+#REF!+#REF!</formula>
    </cfRule>
    <cfRule type="cellIs" dxfId="582" priority="261" operator="lessThan">
      <formula>#REF!+#REF!+#REF!+#REF!+#REF!+#REF!+#REF!+#REF!+#REF!+#REF!+#REF!+#REF!</formula>
    </cfRule>
  </conditionalFormatting>
  <conditionalFormatting sqref="D30">
    <cfRule type="cellIs" dxfId="581" priority="256" operator="greaterThan">
      <formula>#REF!+#REF!+#REF!+#REF!+#REF!+#REF!+#REF!+#REF!+#REF!+#REF!+#REF!+#REF!</formula>
    </cfRule>
    <cfRule type="cellIs" dxfId="580" priority="257" operator="equal">
      <formula>#REF!+#REF!+#REF!+#REF!+#REF!+#REF!+#REF!+#REF!+#REF!+#REF!+#REF!+#REF!</formula>
    </cfRule>
    <cfRule type="cellIs" dxfId="579" priority="258" operator="lessThan">
      <formula>#REF!+#REF!+#REF!+#REF!+#REF!+#REF!+#REF!+#REF!+#REF!+#REF!+#REF!+#REF!</formula>
    </cfRule>
  </conditionalFormatting>
  <conditionalFormatting sqref="D32">
    <cfRule type="cellIs" dxfId="578" priority="253" operator="greaterThan">
      <formula>#REF!+#REF!+#REF!+#REF!+#REF!+#REF!+#REF!+#REF!+#REF!+#REF!+#REF!+#REF!</formula>
    </cfRule>
    <cfRule type="cellIs" dxfId="577" priority="254" operator="equal">
      <formula>#REF!+#REF!+#REF!+#REF!+#REF!+#REF!+#REF!+#REF!+#REF!+#REF!+#REF!+#REF!</formula>
    </cfRule>
    <cfRule type="cellIs" dxfId="576" priority="255" operator="lessThan">
      <formula>#REF!+#REF!+#REF!+#REF!+#REF!+#REF!+#REF!+#REF!+#REF!+#REF!+#REF!+#REF!</formula>
    </cfRule>
  </conditionalFormatting>
  <conditionalFormatting sqref="E32">
    <cfRule type="cellIs" dxfId="575" priority="250" operator="greaterThan">
      <formula>#REF!+#REF!+#REF!+#REF!+#REF!+#REF!+#REF!+#REF!+#REF!+#REF!+#REF!+#REF!</formula>
    </cfRule>
    <cfRule type="cellIs" dxfId="574" priority="251" operator="equal">
      <formula>#REF!+#REF!+#REF!+#REF!+#REF!+#REF!+#REF!+#REF!+#REF!+#REF!+#REF!+#REF!</formula>
    </cfRule>
    <cfRule type="cellIs" dxfId="573" priority="252" operator="lessThan">
      <formula>#REF!+#REF!+#REF!+#REF!+#REF!+#REF!+#REF!+#REF!+#REF!+#REF!+#REF!+#REF!</formula>
    </cfRule>
  </conditionalFormatting>
  <conditionalFormatting sqref="E34">
    <cfRule type="cellIs" dxfId="572" priority="247" operator="greaterThan">
      <formula>#REF!+#REF!+#REF!+#REF!+#REF!+#REF!+#REF!+#REF!+#REF!+#REF!+#REF!+#REF!</formula>
    </cfRule>
    <cfRule type="cellIs" dxfId="571" priority="248" operator="equal">
      <formula>#REF!+#REF!+#REF!+#REF!+#REF!+#REF!+#REF!+#REF!+#REF!+#REF!+#REF!+#REF!</formula>
    </cfRule>
    <cfRule type="cellIs" dxfId="570" priority="249" operator="lessThan">
      <formula>#REF!+#REF!+#REF!+#REF!+#REF!+#REF!+#REF!+#REF!+#REF!+#REF!+#REF!+#REF!</formula>
    </cfRule>
  </conditionalFormatting>
  <conditionalFormatting sqref="D34">
    <cfRule type="cellIs" dxfId="569" priority="244" operator="greaterThan">
      <formula>#REF!+#REF!+#REF!+#REF!+#REF!+#REF!+#REF!+#REF!+#REF!+#REF!+#REF!+#REF!</formula>
    </cfRule>
    <cfRule type="cellIs" dxfId="568" priority="245" operator="equal">
      <formula>#REF!+#REF!+#REF!+#REF!+#REF!+#REF!+#REF!+#REF!+#REF!+#REF!+#REF!+#REF!</formula>
    </cfRule>
    <cfRule type="cellIs" dxfId="567" priority="246" operator="lessThan">
      <formula>#REF!+#REF!+#REF!+#REF!+#REF!+#REF!+#REF!+#REF!+#REF!+#REF!+#REF!+#REF!</formula>
    </cfRule>
  </conditionalFormatting>
  <conditionalFormatting sqref="D36">
    <cfRule type="cellIs" dxfId="566" priority="241" operator="greaterThan">
      <formula>#REF!+#REF!+#REF!+#REF!+#REF!+#REF!+#REF!+#REF!+#REF!+#REF!+#REF!+#REF!</formula>
    </cfRule>
    <cfRule type="cellIs" dxfId="565" priority="242" operator="equal">
      <formula>#REF!+#REF!+#REF!+#REF!+#REF!+#REF!+#REF!+#REF!+#REF!+#REF!+#REF!+#REF!</formula>
    </cfRule>
    <cfRule type="cellIs" dxfId="564" priority="243" operator="lessThan">
      <formula>#REF!+#REF!+#REF!+#REF!+#REF!+#REF!+#REF!+#REF!+#REF!+#REF!+#REF!+#REF!</formula>
    </cfRule>
  </conditionalFormatting>
  <conditionalFormatting sqref="E36">
    <cfRule type="cellIs" dxfId="563" priority="238" operator="greaterThan">
      <formula>#REF!+#REF!+#REF!+#REF!+#REF!+#REF!+#REF!+#REF!+#REF!+#REF!+#REF!+#REF!</formula>
    </cfRule>
    <cfRule type="cellIs" dxfId="562" priority="239" operator="equal">
      <formula>#REF!+#REF!+#REF!+#REF!+#REF!+#REF!+#REF!+#REF!+#REF!+#REF!+#REF!+#REF!</formula>
    </cfRule>
    <cfRule type="cellIs" dxfId="561" priority="240" operator="lessThan">
      <formula>#REF!+#REF!+#REF!+#REF!+#REF!+#REF!+#REF!+#REF!+#REF!+#REF!+#REF!+#REF!</formula>
    </cfRule>
  </conditionalFormatting>
  <conditionalFormatting sqref="D37">
    <cfRule type="cellIs" dxfId="560" priority="235" operator="greaterThan">
      <formula>#REF!+#REF!+#REF!+#REF!+#REF!+#REF!+#REF!+#REF!+#REF!+#REF!+#REF!+#REF!</formula>
    </cfRule>
    <cfRule type="cellIs" dxfId="559" priority="236" operator="equal">
      <formula>#REF!+#REF!+#REF!+#REF!+#REF!+#REF!+#REF!+#REF!+#REF!+#REF!+#REF!+#REF!</formula>
    </cfRule>
    <cfRule type="cellIs" dxfId="558" priority="237" operator="lessThan">
      <formula>#REF!+#REF!+#REF!+#REF!+#REF!+#REF!+#REF!+#REF!+#REF!+#REF!+#REF!+#REF!</formula>
    </cfRule>
  </conditionalFormatting>
  <conditionalFormatting sqref="E37">
    <cfRule type="cellIs" dxfId="557" priority="232" operator="greaterThan">
      <formula>#REF!+#REF!+#REF!+#REF!+#REF!+#REF!+#REF!+#REF!+#REF!+#REF!+#REF!+#REF!</formula>
    </cfRule>
    <cfRule type="cellIs" dxfId="556" priority="233" operator="equal">
      <formula>#REF!+#REF!+#REF!+#REF!+#REF!+#REF!+#REF!+#REF!+#REF!+#REF!+#REF!+#REF!</formula>
    </cfRule>
    <cfRule type="cellIs" dxfId="555" priority="234" operator="lessThan">
      <formula>#REF!+#REF!+#REF!+#REF!+#REF!+#REF!+#REF!+#REF!+#REF!+#REF!+#REF!+#REF!</formula>
    </cfRule>
  </conditionalFormatting>
  <conditionalFormatting sqref="E39">
    <cfRule type="cellIs" dxfId="554" priority="229" operator="greaterThan">
      <formula>#REF!+#REF!+#REF!+#REF!+#REF!+#REF!+#REF!+#REF!+#REF!+#REF!+#REF!+#REF!</formula>
    </cfRule>
    <cfRule type="cellIs" dxfId="553" priority="230" operator="equal">
      <formula>#REF!+#REF!+#REF!+#REF!+#REF!+#REF!+#REF!+#REF!+#REF!+#REF!+#REF!+#REF!</formula>
    </cfRule>
    <cfRule type="cellIs" dxfId="552" priority="231" operator="lessThan">
      <formula>#REF!+#REF!+#REF!+#REF!+#REF!+#REF!+#REF!+#REF!+#REF!+#REF!+#REF!+#REF!</formula>
    </cfRule>
  </conditionalFormatting>
  <conditionalFormatting sqref="E40">
    <cfRule type="cellIs" dxfId="551" priority="226" operator="greaterThan">
      <formula>#REF!+#REF!+#REF!+#REF!+#REF!+#REF!+#REF!+#REF!+#REF!+#REF!+#REF!+#REF!</formula>
    </cfRule>
    <cfRule type="cellIs" dxfId="550" priority="227" operator="equal">
      <formula>#REF!+#REF!+#REF!+#REF!+#REF!+#REF!+#REF!+#REF!+#REF!+#REF!+#REF!+#REF!</formula>
    </cfRule>
    <cfRule type="cellIs" dxfId="549" priority="228" operator="lessThan">
      <formula>#REF!+#REF!+#REF!+#REF!+#REF!+#REF!+#REF!+#REF!+#REF!+#REF!+#REF!+#REF!</formula>
    </cfRule>
  </conditionalFormatting>
  <conditionalFormatting sqref="E41">
    <cfRule type="cellIs" dxfId="548" priority="223" operator="greaterThan">
      <formula>#REF!+#REF!+#REF!+#REF!+#REF!+#REF!+#REF!+#REF!+#REF!+#REF!+#REF!+#REF!</formula>
    </cfRule>
    <cfRule type="cellIs" dxfId="547" priority="224" operator="equal">
      <formula>#REF!+#REF!+#REF!+#REF!+#REF!+#REF!+#REF!+#REF!+#REF!+#REF!+#REF!+#REF!</formula>
    </cfRule>
    <cfRule type="cellIs" dxfId="546" priority="225" operator="lessThan">
      <formula>#REF!+#REF!+#REF!+#REF!+#REF!+#REF!+#REF!+#REF!+#REF!+#REF!+#REF!+#REF!</formula>
    </cfRule>
  </conditionalFormatting>
  <conditionalFormatting sqref="D41">
    <cfRule type="cellIs" dxfId="545" priority="220" operator="greaterThan">
      <formula>#REF!+#REF!+#REF!+#REF!+#REF!+#REF!+#REF!+#REF!+#REF!+#REF!+#REF!+#REF!</formula>
    </cfRule>
    <cfRule type="cellIs" dxfId="544" priority="221" operator="equal">
      <formula>#REF!+#REF!+#REF!+#REF!+#REF!+#REF!+#REF!+#REF!+#REF!+#REF!+#REF!+#REF!</formula>
    </cfRule>
    <cfRule type="cellIs" dxfId="543" priority="222" operator="lessThan">
      <formula>#REF!+#REF!+#REF!+#REF!+#REF!+#REF!+#REF!+#REF!+#REF!+#REF!+#REF!+#REF!</formula>
    </cfRule>
  </conditionalFormatting>
  <conditionalFormatting sqref="D40">
    <cfRule type="cellIs" dxfId="542" priority="217" operator="greaterThan">
      <formula>#REF!+#REF!+#REF!+#REF!+#REF!+#REF!+#REF!+#REF!+#REF!+#REF!+#REF!+#REF!</formula>
    </cfRule>
    <cfRule type="cellIs" dxfId="541" priority="218" operator="equal">
      <formula>#REF!+#REF!+#REF!+#REF!+#REF!+#REF!+#REF!+#REF!+#REF!+#REF!+#REF!+#REF!</formula>
    </cfRule>
    <cfRule type="cellIs" dxfId="540" priority="219" operator="lessThan">
      <formula>#REF!+#REF!+#REF!+#REF!+#REF!+#REF!+#REF!+#REF!+#REF!+#REF!+#REF!+#REF!</formula>
    </cfRule>
  </conditionalFormatting>
  <conditionalFormatting sqref="D39">
    <cfRule type="cellIs" dxfId="539" priority="214" operator="greaterThan">
      <formula>#REF!+#REF!+#REF!+#REF!+#REF!+#REF!+#REF!+#REF!+#REF!+#REF!+#REF!+#REF!</formula>
    </cfRule>
    <cfRule type="cellIs" dxfId="538" priority="215" operator="equal">
      <formula>#REF!+#REF!+#REF!+#REF!+#REF!+#REF!+#REF!+#REF!+#REF!+#REF!+#REF!+#REF!</formula>
    </cfRule>
    <cfRule type="cellIs" dxfId="537" priority="216" operator="lessThan">
      <formula>#REF!+#REF!+#REF!+#REF!+#REF!+#REF!+#REF!+#REF!+#REF!+#REF!+#REF!+#REF!</formula>
    </cfRule>
  </conditionalFormatting>
  <conditionalFormatting sqref="D43">
    <cfRule type="cellIs" dxfId="536" priority="211" operator="greaterThan">
      <formula>#REF!+#REF!+#REF!+#REF!+#REF!+#REF!+#REF!+#REF!+#REF!+#REF!+#REF!+#REF!</formula>
    </cfRule>
    <cfRule type="cellIs" dxfId="535" priority="212" operator="equal">
      <formula>#REF!+#REF!+#REF!+#REF!+#REF!+#REF!+#REF!+#REF!+#REF!+#REF!+#REF!+#REF!</formula>
    </cfRule>
    <cfRule type="cellIs" dxfId="534" priority="213" operator="lessThan">
      <formula>#REF!+#REF!+#REF!+#REF!+#REF!+#REF!+#REF!+#REF!+#REF!+#REF!+#REF!+#REF!</formula>
    </cfRule>
  </conditionalFormatting>
  <conditionalFormatting sqref="E43">
    <cfRule type="cellIs" dxfId="533" priority="208" operator="greaterThan">
      <formula>#REF!+#REF!+#REF!+#REF!+#REF!+#REF!+#REF!+#REF!+#REF!+#REF!+#REF!+#REF!</formula>
    </cfRule>
    <cfRule type="cellIs" dxfId="532" priority="209" operator="equal">
      <formula>#REF!+#REF!+#REF!+#REF!+#REF!+#REF!+#REF!+#REF!+#REF!+#REF!+#REF!+#REF!</formula>
    </cfRule>
    <cfRule type="cellIs" dxfId="531" priority="210" operator="lessThan">
      <formula>#REF!+#REF!+#REF!+#REF!+#REF!+#REF!+#REF!+#REF!+#REF!+#REF!+#REF!+#REF!</formula>
    </cfRule>
  </conditionalFormatting>
  <conditionalFormatting sqref="E45">
    <cfRule type="cellIs" dxfId="530" priority="205" operator="greaterThan">
      <formula>#REF!+#REF!+#REF!+#REF!+#REF!+#REF!+#REF!+#REF!+#REF!+#REF!+#REF!+#REF!</formula>
    </cfRule>
    <cfRule type="cellIs" dxfId="529" priority="206" operator="equal">
      <formula>#REF!+#REF!+#REF!+#REF!+#REF!+#REF!+#REF!+#REF!+#REF!+#REF!+#REF!+#REF!</formula>
    </cfRule>
    <cfRule type="cellIs" dxfId="528" priority="207" operator="lessThan">
      <formula>#REF!+#REF!+#REF!+#REF!+#REF!+#REF!+#REF!+#REF!+#REF!+#REF!+#REF!+#REF!</formula>
    </cfRule>
  </conditionalFormatting>
  <conditionalFormatting sqref="E46">
    <cfRule type="cellIs" dxfId="527" priority="202" operator="greaterThan">
      <formula>#REF!+#REF!+#REF!+#REF!+#REF!+#REF!+#REF!+#REF!+#REF!+#REF!+#REF!+#REF!</formula>
    </cfRule>
    <cfRule type="cellIs" dxfId="526" priority="203" operator="equal">
      <formula>#REF!+#REF!+#REF!+#REF!+#REF!+#REF!+#REF!+#REF!+#REF!+#REF!+#REF!+#REF!</formula>
    </cfRule>
    <cfRule type="cellIs" dxfId="525" priority="204" operator="lessThan">
      <formula>#REF!+#REF!+#REF!+#REF!+#REF!+#REF!+#REF!+#REF!+#REF!+#REF!+#REF!+#REF!</formula>
    </cfRule>
  </conditionalFormatting>
  <conditionalFormatting sqref="E47">
    <cfRule type="cellIs" dxfId="524" priority="199" operator="greaterThan">
      <formula>#REF!+#REF!+#REF!+#REF!+#REF!+#REF!+#REF!+#REF!+#REF!+#REF!+#REF!+#REF!</formula>
    </cfRule>
    <cfRule type="cellIs" dxfId="523" priority="200" operator="equal">
      <formula>#REF!+#REF!+#REF!+#REF!+#REF!+#REF!+#REF!+#REF!+#REF!+#REF!+#REF!+#REF!</formula>
    </cfRule>
    <cfRule type="cellIs" dxfId="522" priority="201" operator="lessThan">
      <formula>#REF!+#REF!+#REF!+#REF!+#REF!+#REF!+#REF!+#REF!+#REF!+#REF!+#REF!+#REF!</formula>
    </cfRule>
  </conditionalFormatting>
  <conditionalFormatting sqref="E48">
    <cfRule type="cellIs" dxfId="521" priority="196" operator="greaterThan">
      <formula>#REF!+#REF!+#REF!+#REF!+#REF!+#REF!+#REF!+#REF!+#REF!+#REF!+#REF!+#REF!</formula>
    </cfRule>
    <cfRule type="cellIs" dxfId="520" priority="197" operator="equal">
      <formula>#REF!+#REF!+#REF!+#REF!+#REF!+#REF!+#REF!+#REF!+#REF!+#REF!+#REF!+#REF!</formula>
    </cfRule>
    <cfRule type="cellIs" dxfId="519" priority="198" operator="lessThan">
      <formula>#REF!+#REF!+#REF!+#REF!+#REF!+#REF!+#REF!+#REF!+#REF!+#REF!+#REF!+#REF!</formula>
    </cfRule>
  </conditionalFormatting>
  <conditionalFormatting sqref="D48">
    <cfRule type="cellIs" dxfId="518" priority="193" operator="greaterThan">
      <formula>#REF!+#REF!+#REF!+#REF!+#REF!+#REF!+#REF!+#REF!+#REF!+#REF!+#REF!+#REF!</formula>
    </cfRule>
    <cfRule type="cellIs" dxfId="517" priority="194" operator="equal">
      <formula>#REF!+#REF!+#REF!+#REF!+#REF!+#REF!+#REF!+#REF!+#REF!+#REF!+#REF!+#REF!</formula>
    </cfRule>
    <cfRule type="cellIs" dxfId="516" priority="195" operator="lessThan">
      <formula>#REF!+#REF!+#REF!+#REF!+#REF!+#REF!+#REF!+#REF!+#REF!+#REF!+#REF!+#REF!</formula>
    </cfRule>
  </conditionalFormatting>
  <conditionalFormatting sqref="D47">
    <cfRule type="cellIs" dxfId="515" priority="190" operator="greaterThan">
      <formula>#REF!+#REF!+#REF!+#REF!+#REF!+#REF!+#REF!+#REF!+#REF!+#REF!+#REF!+#REF!</formula>
    </cfRule>
    <cfRule type="cellIs" dxfId="514" priority="191" operator="equal">
      <formula>#REF!+#REF!+#REF!+#REF!+#REF!+#REF!+#REF!+#REF!+#REF!+#REF!+#REF!+#REF!</formula>
    </cfRule>
    <cfRule type="cellIs" dxfId="513" priority="192" operator="lessThan">
      <formula>#REF!+#REF!+#REF!+#REF!+#REF!+#REF!+#REF!+#REF!+#REF!+#REF!+#REF!+#REF!</formula>
    </cfRule>
  </conditionalFormatting>
  <conditionalFormatting sqref="D46">
    <cfRule type="cellIs" dxfId="512" priority="187" operator="greaterThan">
      <formula>#REF!+#REF!+#REF!+#REF!+#REF!+#REF!+#REF!+#REF!+#REF!+#REF!+#REF!+#REF!</formula>
    </cfRule>
    <cfRule type="cellIs" dxfId="511" priority="188" operator="equal">
      <formula>#REF!+#REF!+#REF!+#REF!+#REF!+#REF!+#REF!+#REF!+#REF!+#REF!+#REF!+#REF!</formula>
    </cfRule>
    <cfRule type="cellIs" dxfId="510" priority="189" operator="lessThan">
      <formula>#REF!+#REF!+#REF!+#REF!+#REF!+#REF!+#REF!+#REF!+#REF!+#REF!+#REF!+#REF!</formula>
    </cfRule>
  </conditionalFormatting>
  <conditionalFormatting sqref="D45">
    <cfRule type="cellIs" dxfId="509" priority="184" operator="greaterThan">
      <formula>#REF!+#REF!+#REF!+#REF!+#REF!+#REF!+#REF!+#REF!+#REF!+#REF!+#REF!+#REF!</formula>
    </cfRule>
    <cfRule type="cellIs" dxfId="508" priority="185" operator="equal">
      <formula>#REF!+#REF!+#REF!+#REF!+#REF!+#REF!+#REF!+#REF!+#REF!+#REF!+#REF!+#REF!</formula>
    </cfRule>
    <cfRule type="cellIs" dxfId="507" priority="186" operator="lessThan">
      <formula>#REF!+#REF!+#REF!+#REF!+#REF!+#REF!+#REF!+#REF!+#REF!+#REF!+#REF!+#REF!</formula>
    </cfRule>
  </conditionalFormatting>
  <conditionalFormatting sqref="D50">
    <cfRule type="cellIs" dxfId="506" priority="181" operator="greaterThan">
      <formula>#REF!+#REF!+#REF!+#REF!+#REF!+#REF!+#REF!+#REF!+#REF!+#REF!+#REF!+#REF!</formula>
    </cfRule>
    <cfRule type="cellIs" dxfId="505" priority="182" operator="equal">
      <formula>#REF!+#REF!+#REF!+#REF!+#REF!+#REF!+#REF!+#REF!+#REF!+#REF!+#REF!+#REF!</formula>
    </cfRule>
    <cfRule type="cellIs" dxfId="504" priority="183" operator="lessThan">
      <formula>#REF!+#REF!+#REF!+#REF!+#REF!+#REF!+#REF!+#REF!+#REF!+#REF!+#REF!+#REF!</formula>
    </cfRule>
  </conditionalFormatting>
  <conditionalFormatting sqref="E50">
    <cfRule type="cellIs" dxfId="503" priority="178" operator="greaterThan">
      <formula>#REF!+#REF!+#REF!+#REF!+#REF!+#REF!+#REF!+#REF!+#REF!+#REF!+#REF!+#REF!</formula>
    </cfRule>
    <cfRule type="cellIs" dxfId="502" priority="179" operator="equal">
      <formula>#REF!+#REF!+#REF!+#REF!+#REF!+#REF!+#REF!+#REF!+#REF!+#REF!+#REF!+#REF!</formula>
    </cfRule>
    <cfRule type="cellIs" dxfId="501" priority="180" operator="lessThan">
      <formula>#REF!+#REF!+#REF!+#REF!+#REF!+#REF!+#REF!+#REF!+#REF!+#REF!+#REF!+#REF!</formula>
    </cfRule>
  </conditionalFormatting>
  <conditionalFormatting sqref="E52">
    <cfRule type="cellIs" dxfId="500" priority="175" operator="greaterThan">
      <formula>#REF!+#REF!+#REF!+#REF!+#REF!+#REF!+#REF!+#REF!+#REF!+#REF!+#REF!+#REF!</formula>
    </cfRule>
    <cfRule type="cellIs" dxfId="499" priority="176" operator="equal">
      <formula>#REF!+#REF!+#REF!+#REF!+#REF!+#REF!+#REF!+#REF!+#REF!+#REF!+#REF!+#REF!</formula>
    </cfRule>
    <cfRule type="cellIs" dxfId="498" priority="177" operator="lessThan">
      <formula>#REF!+#REF!+#REF!+#REF!+#REF!+#REF!+#REF!+#REF!+#REF!+#REF!+#REF!+#REF!</formula>
    </cfRule>
  </conditionalFormatting>
  <conditionalFormatting sqref="E53">
    <cfRule type="cellIs" dxfId="497" priority="172" operator="greaterThan">
      <formula>#REF!+#REF!+#REF!+#REF!+#REF!+#REF!+#REF!+#REF!+#REF!+#REF!+#REF!+#REF!</formula>
    </cfRule>
    <cfRule type="cellIs" dxfId="496" priority="173" operator="equal">
      <formula>#REF!+#REF!+#REF!+#REF!+#REF!+#REF!+#REF!+#REF!+#REF!+#REF!+#REF!+#REF!</formula>
    </cfRule>
    <cfRule type="cellIs" dxfId="495" priority="174" operator="lessThan">
      <formula>#REF!+#REF!+#REF!+#REF!+#REF!+#REF!+#REF!+#REF!+#REF!+#REF!+#REF!+#REF!</formula>
    </cfRule>
  </conditionalFormatting>
  <conditionalFormatting sqref="D53">
    <cfRule type="cellIs" dxfId="494" priority="169" operator="greaterThan">
      <formula>#REF!+#REF!+#REF!+#REF!+#REF!+#REF!+#REF!+#REF!+#REF!+#REF!+#REF!+#REF!</formula>
    </cfRule>
    <cfRule type="cellIs" dxfId="493" priority="170" operator="equal">
      <formula>#REF!+#REF!+#REF!+#REF!+#REF!+#REF!+#REF!+#REF!+#REF!+#REF!+#REF!+#REF!</formula>
    </cfRule>
    <cfRule type="cellIs" dxfId="492" priority="171" operator="lessThan">
      <formula>#REF!+#REF!+#REF!+#REF!+#REF!+#REF!+#REF!+#REF!+#REF!+#REF!+#REF!+#REF!</formula>
    </cfRule>
  </conditionalFormatting>
  <conditionalFormatting sqref="D52">
    <cfRule type="cellIs" dxfId="491" priority="166" operator="greaterThan">
      <formula>#REF!+#REF!+#REF!+#REF!+#REF!+#REF!+#REF!+#REF!+#REF!+#REF!+#REF!+#REF!</formula>
    </cfRule>
    <cfRule type="cellIs" dxfId="490" priority="167" operator="equal">
      <formula>#REF!+#REF!+#REF!+#REF!+#REF!+#REF!+#REF!+#REF!+#REF!+#REF!+#REF!+#REF!</formula>
    </cfRule>
    <cfRule type="cellIs" dxfId="489" priority="168" operator="lessThan">
      <formula>#REF!+#REF!+#REF!+#REF!+#REF!+#REF!+#REF!+#REF!+#REF!+#REF!+#REF!+#REF!</formula>
    </cfRule>
  </conditionalFormatting>
  <conditionalFormatting sqref="D55">
    <cfRule type="cellIs" dxfId="488" priority="163" operator="greaterThan">
      <formula>#REF!+#REF!+#REF!+#REF!+#REF!+#REF!+#REF!+#REF!+#REF!+#REF!+#REF!+#REF!</formula>
    </cfRule>
    <cfRule type="cellIs" dxfId="487" priority="164" operator="equal">
      <formula>#REF!+#REF!+#REF!+#REF!+#REF!+#REF!+#REF!+#REF!+#REF!+#REF!+#REF!+#REF!</formula>
    </cfRule>
    <cfRule type="cellIs" dxfId="486" priority="165" operator="lessThan">
      <formula>#REF!+#REF!+#REF!+#REF!+#REF!+#REF!+#REF!+#REF!+#REF!+#REF!+#REF!+#REF!</formula>
    </cfRule>
  </conditionalFormatting>
  <conditionalFormatting sqref="E55">
    <cfRule type="cellIs" dxfId="485" priority="160" operator="greaterThan">
      <formula>#REF!+#REF!+#REF!+#REF!+#REF!+#REF!+#REF!+#REF!+#REF!+#REF!+#REF!+#REF!</formula>
    </cfRule>
    <cfRule type="cellIs" dxfId="484" priority="161" operator="equal">
      <formula>#REF!+#REF!+#REF!+#REF!+#REF!+#REF!+#REF!+#REF!+#REF!+#REF!+#REF!+#REF!</formula>
    </cfRule>
    <cfRule type="cellIs" dxfId="483" priority="162" operator="lessThan">
      <formula>#REF!+#REF!+#REF!+#REF!+#REF!+#REF!+#REF!+#REF!+#REF!+#REF!+#REF!+#REF!</formula>
    </cfRule>
  </conditionalFormatting>
  <conditionalFormatting sqref="D57:E65">
    <cfRule type="cellIs" dxfId="482" priority="157" operator="greaterThan">
      <formula>#REF!+#REF!+#REF!+#REF!+#REF!+#REF!+#REF!+#REF!+#REF!+#REF!+#REF!+#REF!</formula>
    </cfRule>
    <cfRule type="cellIs" dxfId="481" priority="158" operator="equal">
      <formula>#REF!+#REF!+#REF!+#REF!+#REF!+#REF!+#REF!+#REF!+#REF!+#REF!+#REF!+#REF!</formula>
    </cfRule>
    <cfRule type="cellIs" dxfId="480" priority="159" operator="lessThan">
      <formula>#REF!+#REF!+#REF!+#REF!+#REF!+#REF!+#REF!+#REF!+#REF!+#REF!+#REF!+#REF!</formula>
    </cfRule>
  </conditionalFormatting>
  <conditionalFormatting sqref="D67">
    <cfRule type="cellIs" dxfId="479" priority="154" operator="greaterThan">
      <formula>#REF!+#REF!+#REF!+#REF!+#REF!+#REF!+#REF!+#REF!+#REF!+#REF!+#REF!+#REF!</formula>
    </cfRule>
    <cfRule type="cellIs" dxfId="478" priority="155" operator="equal">
      <formula>#REF!+#REF!+#REF!+#REF!+#REF!+#REF!+#REF!+#REF!+#REF!+#REF!+#REF!+#REF!</formula>
    </cfRule>
    <cfRule type="cellIs" dxfId="477" priority="156" operator="lessThan">
      <formula>#REF!+#REF!+#REF!+#REF!+#REF!+#REF!+#REF!+#REF!+#REF!+#REF!+#REF!+#REF!</formula>
    </cfRule>
  </conditionalFormatting>
  <conditionalFormatting sqref="D68">
    <cfRule type="cellIs" dxfId="476" priority="151" operator="greaterThan">
      <formula>#REF!+#REF!+#REF!+#REF!+#REF!+#REF!+#REF!+#REF!+#REF!+#REF!+#REF!+#REF!</formula>
    </cfRule>
    <cfRule type="cellIs" dxfId="475" priority="152" operator="equal">
      <formula>#REF!+#REF!+#REF!+#REF!+#REF!+#REF!+#REF!+#REF!+#REF!+#REF!+#REF!+#REF!</formula>
    </cfRule>
    <cfRule type="cellIs" dxfId="474" priority="153" operator="lessThan">
      <formula>#REF!+#REF!+#REF!+#REF!+#REF!+#REF!+#REF!+#REF!+#REF!+#REF!+#REF!+#REF!</formula>
    </cfRule>
  </conditionalFormatting>
  <conditionalFormatting sqref="E68">
    <cfRule type="cellIs" dxfId="473" priority="148" operator="greaterThan">
      <formula>#REF!+#REF!+#REF!+#REF!+#REF!+#REF!+#REF!+#REF!+#REF!+#REF!+#REF!+#REF!</formula>
    </cfRule>
    <cfRule type="cellIs" dxfId="472" priority="149" operator="equal">
      <formula>#REF!+#REF!+#REF!+#REF!+#REF!+#REF!+#REF!+#REF!+#REF!+#REF!+#REF!+#REF!</formula>
    </cfRule>
    <cfRule type="cellIs" dxfId="471" priority="150" operator="lessThan">
      <formula>#REF!+#REF!+#REF!+#REF!+#REF!+#REF!+#REF!+#REF!+#REF!+#REF!+#REF!+#REF!</formula>
    </cfRule>
  </conditionalFormatting>
  <conditionalFormatting sqref="E67">
    <cfRule type="cellIs" dxfId="470" priority="145" operator="greaterThan">
      <formula>#REF!+#REF!+#REF!+#REF!+#REF!+#REF!+#REF!+#REF!+#REF!+#REF!+#REF!+#REF!</formula>
    </cfRule>
    <cfRule type="cellIs" dxfId="469" priority="146" operator="equal">
      <formula>#REF!+#REF!+#REF!+#REF!+#REF!+#REF!+#REF!+#REF!+#REF!+#REF!+#REF!+#REF!</formula>
    </cfRule>
    <cfRule type="cellIs" dxfId="468" priority="147" operator="lessThan">
      <formula>#REF!+#REF!+#REF!+#REF!+#REF!+#REF!+#REF!+#REF!+#REF!+#REF!+#REF!+#REF!</formula>
    </cfRule>
  </conditionalFormatting>
  <conditionalFormatting sqref="E70">
    <cfRule type="cellIs" dxfId="467" priority="142" operator="greaterThan">
      <formula>#REF!+#REF!+#REF!+#REF!+#REF!+#REF!+#REF!+#REF!+#REF!+#REF!+#REF!+#REF!</formula>
    </cfRule>
    <cfRule type="cellIs" dxfId="466" priority="143" operator="equal">
      <formula>#REF!+#REF!+#REF!+#REF!+#REF!+#REF!+#REF!+#REF!+#REF!+#REF!+#REF!+#REF!</formula>
    </cfRule>
    <cfRule type="cellIs" dxfId="465" priority="144" operator="lessThan">
      <formula>#REF!+#REF!+#REF!+#REF!+#REF!+#REF!+#REF!+#REF!+#REF!+#REF!+#REF!+#REF!</formula>
    </cfRule>
  </conditionalFormatting>
  <conditionalFormatting sqref="D70">
    <cfRule type="cellIs" dxfId="464" priority="139" operator="greaterThan">
      <formula>#REF!+#REF!+#REF!+#REF!+#REF!+#REF!+#REF!+#REF!+#REF!+#REF!+#REF!+#REF!</formula>
    </cfRule>
    <cfRule type="cellIs" dxfId="463" priority="140" operator="equal">
      <formula>#REF!+#REF!+#REF!+#REF!+#REF!+#REF!+#REF!+#REF!+#REF!+#REF!+#REF!+#REF!</formula>
    </cfRule>
    <cfRule type="cellIs" dxfId="462" priority="141" operator="lessThan">
      <formula>#REF!+#REF!+#REF!+#REF!+#REF!+#REF!+#REF!+#REF!+#REF!+#REF!+#REF!+#REF!</formula>
    </cfRule>
  </conditionalFormatting>
  <conditionalFormatting sqref="D72">
    <cfRule type="cellIs" dxfId="461" priority="136" operator="greaterThan">
      <formula>#REF!+#REF!+#REF!+#REF!+#REF!+#REF!+#REF!+#REF!+#REF!+#REF!+#REF!+#REF!</formula>
    </cfRule>
    <cfRule type="cellIs" dxfId="460" priority="137" operator="equal">
      <formula>#REF!+#REF!+#REF!+#REF!+#REF!+#REF!+#REF!+#REF!+#REF!+#REF!+#REF!+#REF!</formula>
    </cfRule>
    <cfRule type="cellIs" dxfId="459" priority="138" operator="lessThan">
      <formula>#REF!+#REF!+#REF!+#REF!+#REF!+#REF!+#REF!+#REF!+#REF!+#REF!+#REF!+#REF!</formula>
    </cfRule>
  </conditionalFormatting>
  <conditionalFormatting sqref="E72">
    <cfRule type="cellIs" dxfId="458" priority="133" operator="greaterThan">
      <formula>#REF!+#REF!+#REF!+#REF!+#REF!+#REF!+#REF!+#REF!+#REF!+#REF!+#REF!+#REF!</formula>
    </cfRule>
    <cfRule type="cellIs" dxfId="457" priority="134" operator="equal">
      <formula>#REF!+#REF!+#REF!+#REF!+#REF!+#REF!+#REF!+#REF!+#REF!+#REF!+#REF!+#REF!</formula>
    </cfRule>
    <cfRule type="cellIs" dxfId="456" priority="135" operator="lessThan">
      <formula>#REF!+#REF!+#REF!+#REF!+#REF!+#REF!+#REF!+#REF!+#REF!+#REF!+#REF!+#REF!</formula>
    </cfRule>
  </conditionalFormatting>
  <conditionalFormatting sqref="E74">
    <cfRule type="cellIs" dxfId="455" priority="130" operator="greaterThan">
      <formula>#REF!+#REF!+#REF!+#REF!+#REF!+#REF!+#REF!+#REF!+#REF!+#REF!+#REF!+#REF!</formula>
    </cfRule>
    <cfRule type="cellIs" dxfId="454" priority="131" operator="equal">
      <formula>#REF!+#REF!+#REF!+#REF!+#REF!+#REF!+#REF!+#REF!+#REF!+#REF!+#REF!+#REF!</formula>
    </cfRule>
    <cfRule type="cellIs" dxfId="453" priority="132" operator="lessThan">
      <formula>#REF!+#REF!+#REF!+#REF!+#REF!+#REF!+#REF!+#REF!+#REF!+#REF!+#REF!+#REF!</formula>
    </cfRule>
  </conditionalFormatting>
  <conditionalFormatting sqref="D74">
    <cfRule type="cellIs" dxfId="452" priority="127" operator="greaterThan">
      <formula>#REF!+#REF!+#REF!+#REF!+#REF!+#REF!+#REF!+#REF!+#REF!+#REF!+#REF!+#REF!</formula>
    </cfRule>
    <cfRule type="cellIs" dxfId="451" priority="128" operator="equal">
      <formula>#REF!+#REF!+#REF!+#REF!+#REF!+#REF!+#REF!+#REF!+#REF!+#REF!+#REF!+#REF!</formula>
    </cfRule>
    <cfRule type="cellIs" dxfId="450" priority="129" operator="lessThan">
      <formula>#REF!+#REF!+#REF!+#REF!+#REF!+#REF!+#REF!+#REF!+#REF!+#REF!+#REF!+#REF!</formula>
    </cfRule>
  </conditionalFormatting>
  <conditionalFormatting sqref="D76">
    <cfRule type="cellIs" dxfId="449" priority="124" operator="greaterThan">
      <formula>#REF!+#REF!+#REF!+#REF!+#REF!+#REF!+#REF!+#REF!+#REF!+#REF!+#REF!+#REF!</formula>
    </cfRule>
    <cfRule type="cellIs" dxfId="448" priority="125" operator="equal">
      <formula>#REF!+#REF!+#REF!+#REF!+#REF!+#REF!+#REF!+#REF!+#REF!+#REF!+#REF!+#REF!</formula>
    </cfRule>
    <cfRule type="cellIs" dxfId="447" priority="126" operator="lessThan">
      <formula>#REF!+#REF!+#REF!+#REF!+#REF!+#REF!+#REF!+#REF!+#REF!+#REF!+#REF!+#REF!</formula>
    </cfRule>
  </conditionalFormatting>
  <conditionalFormatting sqref="E76">
    <cfRule type="cellIs" dxfId="446" priority="121" operator="greaterThan">
      <formula>#REF!+#REF!+#REF!+#REF!+#REF!+#REF!+#REF!+#REF!+#REF!+#REF!+#REF!+#REF!</formula>
    </cfRule>
    <cfRule type="cellIs" dxfId="445" priority="122" operator="equal">
      <formula>#REF!+#REF!+#REF!+#REF!+#REF!+#REF!+#REF!+#REF!+#REF!+#REF!+#REF!+#REF!</formula>
    </cfRule>
    <cfRule type="cellIs" dxfId="444" priority="123" operator="lessThan">
      <formula>#REF!+#REF!+#REF!+#REF!+#REF!+#REF!+#REF!+#REF!+#REF!+#REF!+#REF!+#REF!</formula>
    </cfRule>
  </conditionalFormatting>
  <conditionalFormatting sqref="E78">
    <cfRule type="cellIs" dxfId="443" priority="118" operator="greaterThan">
      <formula>#REF!+#REF!+#REF!+#REF!+#REF!+#REF!+#REF!+#REF!+#REF!+#REF!+#REF!+#REF!</formula>
    </cfRule>
    <cfRule type="cellIs" dxfId="442" priority="119" operator="equal">
      <formula>#REF!+#REF!+#REF!+#REF!+#REF!+#REF!+#REF!+#REF!+#REF!+#REF!+#REF!+#REF!</formula>
    </cfRule>
    <cfRule type="cellIs" dxfId="441" priority="120" operator="lessThan">
      <formula>#REF!+#REF!+#REF!+#REF!+#REF!+#REF!+#REF!+#REF!+#REF!+#REF!+#REF!+#REF!</formula>
    </cfRule>
  </conditionalFormatting>
  <conditionalFormatting sqref="D78">
    <cfRule type="cellIs" dxfId="440" priority="115" operator="greaterThan">
      <formula>#REF!+#REF!+#REF!+#REF!+#REF!+#REF!+#REF!+#REF!+#REF!+#REF!+#REF!+#REF!</formula>
    </cfRule>
    <cfRule type="cellIs" dxfId="439" priority="116" operator="equal">
      <formula>#REF!+#REF!+#REF!+#REF!+#REF!+#REF!+#REF!+#REF!+#REF!+#REF!+#REF!+#REF!</formula>
    </cfRule>
    <cfRule type="cellIs" dxfId="438" priority="117" operator="lessThan">
      <formula>#REF!+#REF!+#REF!+#REF!+#REF!+#REF!+#REF!+#REF!+#REF!+#REF!+#REF!+#REF!</formula>
    </cfRule>
  </conditionalFormatting>
  <conditionalFormatting sqref="D79">
    <cfRule type="cellIs" dxfId="437" priority="112" operator="greaterThan">
      <formula>#REF!+#REF!+#REF!+#REF!+#REF!+#REF!+#REF!+#REF!+#REF!+#REF!+#REF!+#REF!</formula>
    </cfRule>
    <cfRule type="cellIs" dxfId="436" priority="113" operator="equal">
      <formula>#REF!+#REF!+#REF!+#REF!+#REF!+#REF!+#REF!+#REF!+#REF!+#REF!+#REF!+#REF!</formula>
    </cfRule>
    <cfRule type="cellIs" dxfId="435" priority="114" operator="lessThan">
      <formula>#REF!+#REF!+#REF!+#REF!+#REF!+#REF!+#REF!+#REF!+#REF!+#REF!+#REF!+#REF!</formula>
    </cfRule>
  </conditionalFormatting>
  <conditionalFormatting sqref="E79">
    <cfRule type="cellIs" dxfId="434" priority="109" operator="greaterThan">
      <formula>#REF!+#REF!+#REF!+#REF!+#REF!+#REF!+#REF!+#REF!+#REF!+#REF!+#REF!+#REF!</formula>
    </cfRule>
    <cfRule type="cellIs" dxfId="433" priority="110" operator="equal">
      <formula>#REF!+#REF!+#REF!+#REF!+#REF!+#REF!+#REF!+#REF!+#REF!+#REF!+#REF!+#REF!</formula>
    </cfRule>
    <cfRule type="cellIs" dxfId="432" priority="111" operator="lessThan">
      <formula>#REF!+#REF!+#REF!+#REF!+#REF!+#REF!+#REF!+#REF!+#REF!+#REF!+#REF!+#REF!</formula>
    </cfRule>
  </conditionalFormatting>
  <conditionalFormatting sqref="E81">
    <cfRule type="cellIs" dxfId="431" priority="106" operator="greaterThan">
      <formula>#REF!+#REF!+#REF!+#REF!+#REF!+#REF!+#REF!+#REF!+#REF!+#REF!+#REF!+#REF!</formula>
    </cfRule>
    <cfRule type="cellIs" dxfId="430" priority="107" operator="equal">
      <formula>#REF!+#REF!+#REF!+#REF!+#REF!+#REF!+#REF!+#REF!+#REF!+#REF!+#REF!+#REF!</formula>
    </cfRule>
    <cfRule type="cellIs" dxfId="429" priority="108" operator="lessThan">
      <formula>#REF!+#REF!+#REF!+#REF!+#REF!+#REF!+#REF!+#REF!+#REF!+#REF!+#REF!+#REF!</formula>
    </cfRule>
  </conditionalFormatting>
  <conditionalFormatting sqref="D81">
    <cfRule type="cellIs" dxfId="428" priority="103" operator="greaterThan">
      <formula>#REF!+#REF!+#REF!+#REF!+#REF!+#REF!+#REF!+#REF!+#REF!+#REF!+#REF!+#REF!</formula>
    </cfRule>
    <cfRule type="cellIs" dxfId="427" priority="104" operator="equal">
      <formula>#REF!+#REF!+#REF!+#REF!+#REF!+#REF!+#REF!+#REF!+#REF!+#REF!+#REF!+#REF!</formula>
    </cfRule>
    <cfRule type="cellIs" dxfId="426" priority="105" operator="lessThan">
      <formula>#REF!+#REF!+#REF!+#REF!+#REF!+#REF!+#REF!+#REF!+#REF!+#REF!+#REF!+#REF!</formula>
    </cfRule>
  </conditionalFormatting>
  <conditionalFormatting sqref="D83">
    <cfRule type="cellIs" dxfId="425" priority="100" operator="greaterThan">
      <formula>#REF!+#REF!+#REF!+#REF!+#REF!+#REF!+#REF!+#REF!+#REF!+#REF!+#REF!+#REF!</formula>
    </cfRule>
    <cfRule type="cellIs" dxfId="424" priority="101" operator="equal">
      <formula>#REF!+#REF!+#REF!+#REF!+#REF!+#REF!+#REF!+#REF!+#REF!+#REF!+#REF!+#REF!</formula>
    </cfRule>
    <cfRule type="cellIs" dxfId="423" priority="102" operator="lessThan">
      <formula>#REF!+#REF!+#REF!+#REF!+#REF!+#REF!+#REF!+#REF!+#REF!+#REF!+#REF!+#REF!</formula>
    </cfRule>
  </conditionalFormatting>
  <conditionalFormatting sqref="E83">
    <cfRule type="cellIs" dxfId="422" priority="97" operator="greaterThan">
      <formula>#REF!+#REF!+#REF!+#REF!+#REF!+#REF!+#REF!+#REF!+#REF!+#REF!+#REF!+#REF!</formula>
    </cfRule>
    <cfRule type="cellIs" dxfId="421" priority="98" operator="equal">
      <formula>#REF!+#REF!+#REF!+#REF!+#REF!+#REF!+#REF!+#REF!+#REF!+#REF!+#REF!+#REF!</formula>
    </cfRule>
    <cfRule type="cellIs" dxfId="420" priority="99" operator="lessThan">
      <formula>#REF!+#REF!+#REF!+#REF!+#REF!+#REF!+#REF!+#REF!+#REF!+#REF!+#REF!+#REF!</formula>
    </cfRule>
  </conditionalFormatting>
  <conditionalFormatting sqref="E85">
    <cfRule type="cellIs" dxfId="419" priority="94" operator="greaterThan">
      <formula>#REF!+#REF!+#REF!+#REF!+#REF!+#REF!+#REF!+#REF!+#REF!+#REF!+#REF!+#REF!</formula>
    </cfRule>
    <cfRule type="cellIs" dxfId="418" priority="95" operator="equal">
      <formula>#REF!+#REF!+#REF!+#REF!+#REF!+#REF!+#REF!+#REF!+#REF!+#REF!+#REF!+#REF!</formula>
    </cfRule>
    <cfRule type="cellIs" dxfId="417" priority="96" operator="lessThan">
      <formula>#REF!+#REF!+#REF!+#REF!+#REF!+#REF!+#REF!+#REF!+#REF!+#REF!+#REF!+#REF!</formula>
    </cfRule>
  </conditionalFormatting>
  <conditionalFormatting sqref="D85">
    <cfRule type="cellIs" dxfId="416" priority="91" operator="greaterThan">
      <formula>#REF!+#REF!+#REF!+#REF!+#REF!+#REF!+#REF!+#REF!+#REF!+#REF!+#REF!+#REF!</formula>
    </cfRule>
    <cfRule type="cellIs" dxfId="415" priority="92" operator="equal">
      <formula>#REF!+#REF!+#REF!+#REF!+#REF!+#REF!+#REF!+#REF!+#REF!+#REF!+#REF!+#REF!</formula>
    </cfRule>
    <cfRule type="cellIs" dxfId="414" priority="93" operator="lessThan">
      <formula>#REF!+#REF!+#REF!+#REF!+#REF!+#REF!+#REF!+#REF!+#REF!+#REF!+#REF!+#REF!</formula>
    </cfRule>
  </conditionalFormatting>
  <conditionalFormatting sqref="D87">
    <cfRule type="cellIs" dxfId="413" priority="88" operator="greaterThan">
      <formula>#REF!+#REF!+#REF!+#REF!+#REF!+#REF!+#REF!+#REF!+#REF!+#REF!+#REF!+#REF!</formula>
    </cfRule>
    <cfRule type="cellIs" dxfId="412" priority="89" operator="equal">
      <formula>#REF!+#REF!+#REF!+#REF!+#REF!+#REF!+#REF!+#REF!+#REF!+#REF!+#REF!+#REF!</formula>
    </cfRule>
    <cfRule type="cellIs" dxfId="411" priority="90" operator="lessThan">
      <formula>#REF!+#REF!+#REF!+#REF!+#REF!+#REF!+#REF!+#REF!+#REF!+#REF!+#REF!+#REF!</formula>
    </cfRule>
  </conditionalFormatting>
  <conditionalFormatting sqref="E87">
    <cfRule type="cellIs" dxfId="410" priority="85" operator="greaterThan">
      <formula>#REF!+#REF!+#REF!+#REF!+#REF!+#REF!+#REF!+#REF!+#REF!+#REF!+#REF!+#REF!</formula>
    </cfRule>
    <cfRule type="cellIs" dxfId="409" priority="86" operator="equal">
      <formula>#REF!+#REF!+#REF!+#REF!+#REF!+#REF!+#REF!+#REF!+#REF!+#REF!+#REF!+#REF!</formula>
    </cfRule>
    <cfRule type="cellIs" dxfId="408" priority="87" operator="lessThan">
      <formula>#REF!+#REF!+#REF!+#REF!+#REF!+#REF!+#REF!+#REF!+#REF!+#REF!+#REF!+#REF!</formula>
    </cfRule>
  </conditionalFormatting>
  <conditionalFormatting sqref="E88">
    <cfRule type="cellIs" dxfId="407" priority="82" operator="greaterThan">
      <formula>#REF!+#REF!+#REF!+#REF!+#REF!+#REF!+#REF!+#REF!+#REF!+#REF!+#REF!+#REF!</formula>
    </cfRule>
    <cfRule type="cellIs" dxfId="406" priority="83" operator="equal">
      <formula>#REF!+#REF!+#REF!+#REF!+#REF!+#REF!+#REF!+#REF!+#REF!+#REF!+#REF!+#REF!</formula>
    </cfRule>
    <cfRule type="cellIs" dxfId="405" priority="84" operator="lessThan">
      <formula>#REF!+#REF!+#REF!+#REF!+#REF!+#REF!+#REF!+#REF!+#REF!+#REF!+#REF!+#REF!</formula>
    </cfRule>
  </conditionalFormatting>
  <conditionalFormatting sqref="D88">
    <cfRule type="cellIs" dxfId="404" priority="79" operator="greaterThan">
      <formula>#REF!+#REF!+#REF!+#REF!+#REF!+#REF!+#REF!+#REF!+#REF!+#REF!+#REF!+#REF!</formula>
    </cfRule>
    <cfRule type="cellIs" dxfId="403" priority="80" operator="equal">
      <formula>#REF!+#REF!+#REF!+#REF!+#REF!+#REF!+#REF!+#REF!+#REF!+#REF!+#REF!+#REF!</formula>
    </cfRule>
    <cfRule type="cellIs" dxfId="402" priority="81" operator="lessThan">
      <formula>#REF!+#REF!+#REF!+#REF!+#REF!+#REF!+#REF!+#REF!+#REF!+#REF!+#REF!+#REF!</formula>
    </cfRule>
  </conditionalFormatting>
  <conditionalFormatting sqref="D90">
    <cfRule type="cellIs" dxfId="401" priority="76" operator="greaterThan">
      <formula>#REF!+#REF!+#REF!+#REF!+#REF!+#REF!+#REF!+#REF!+#REF!+#REF!+#REF!+#REF!</formula>
    </cfRule>
    <cfRule type="cellIs" dxfId="400" priority="77" operator="equal">
      <formula>#REF!+#REF!+#REF!+#REF!+#REF!+#REF!+#REF!+#REF!+#REF!+#REF!+#REF!+#REF!</formula>
    </cfRule>
    <cfRule type="cellIs" dxfId="399" priority="78" operator="lessThan">
      <formula>#REF!+#REF!+#REF!+#REF!+#REF!+#REF!+#REF!+#REF!+#REF!+#REF!+#REF!+#REF!</formula>
    </cfRule>
  </conditionalFormatting>
  <conditionalFormatting sqref="E90">
    <cfRule type="cellIs" dxfId="398" priority="73" operator="greaterThan">
      <formula>#REF!+#REF!+#REF!+#REF!+#REF!+#REF!+#REF!+#REF!+#REF!+#REF!+#REF!+#REF!</formula>
    </cfRule>
    <cfRule type="cellIs" dxfId="397" priority="74" operator="equal">
      <formula>#REF!+#REF!+#REF!+#REF!+#REF!+#REF!+#REF!+#REF!+#REF!+#REF!+#REF!+#REF!</formula>
    </cfRule>
    <cfRule type="cellIs" dxfId="396" priority="75" operator="lessThan">
      <formula>#REF!+#REF!+#REF!+#REF!+#REF!+#REF!+#REF!+#REF!+#REF!+#REF!+#REF!+#REF!</formula>
    </cfRule>
  </conditionalFormatting>
  <conditionalFormatting sqref="E92">
    <cfRule type="cellIs" dxfId="395" priority="70" operator="greaterThan">
      <formula>#REF!+#REF!+#REF!+#REF!+#REF!+#REF!+#REF!+#REF!+#REF!+#REF!+#REF!+#REF!</formula>
    </cfRule>
    <cfRule type="cellIs" dxfId="394" priority="71" operator="equal">
      <formula>#REF!+#REF!+#REF!+#REF!+#REF!+#REF!+#REF!+#REF!+#REF!+#REF!+#REF!+#REF!</formula>
    </cfRule>
    <cfRule type="cellIs" dxfId="393" priority="72" operator="lessThan">
      <formula>#REF!+#REF!+#REF!+#REF!+#REF!+#REF!+#REF!+#REF!+#REF!+#REF!+#REF!+#REF!</formula>
    </cfRule>
  </conditionalFormatting>
  <conditionalFormatting sqref="D92">
    <cfRule type="cellIs" dxfId="392" priority="67" operator="greaterThan">
      <formula>#REF!+#REF!+#REF!+#REF!+#REF!+#REF!+#REF!+#REF!+#REF!+#REF!+#REF!+#REF!</formula>
    </cfRule>
    <cfRule type="cellIs" dxfId="391" priority="68" operator="equal">
      <formula>#REF!+#REF!+#REF!+#REF!+#REF!+#REF!+#REF!+#REF!+#REF!+#REF!+#REF!+#REF!</formula>
    </cfRule>
    <cfRule type="cellIs" dxfId="390" priority="69" operator="lessThan">
      <formula>#REF!+#REF!+#REF!+#REF!+#REF!+#REF!+#REF!+#REF!+#REF!+#REF!+#REF!+#REF!</formula>
    </cfRule>
  </conditionalFormatting>
  <conditionalFormatting sqref="D93">
    <cfRule type="cellIs" dxfId="389" priority="64" operator="greaterThan">
      <formula>#REF!+#REF!+#REF!+#REF!+#REF!+#REF!+#REF!+#REF!+#REF!+#REF!+#REF!+#REF!</formula>
    </cfRule>
    <cfRule type="cellIs" dxfId="388" priority="65" operator="equal">
      <formula>#REF!+#REF!+#REF!+#REF!+#REF!+#REF!+#REF!+#REF!+#REF!+#REF!+#REF!+#REF!</formula>
    </cfRule>
    <cfRule type="cellIs" dxfId="387" priority="66" operator="lessThan">
      <formula>#REF!+#REF!+#REF!+#REF!+#REF!+#REF!+#REF!+#REF!+#REF!+#REF!+#REF!+#REF!</formula>
    </cfRule>
  </conditionalFormatting>
  <conditionalFormatting sqref="E93">
    <cfRule type="cellIs" dxfId="386" priority="61" operator="greaterThan">
      <formula>#REF!+#REF!+#REF!+#REF!+#REF!+#REF!+#REF!+#REF!+#REF!+#REF!+#REF!+#REF!</formula>
    </cfRule>
    <cfRule type="cellIs" dxfId="385" priority="62" operator="equal">
      <formula>#REF!+#REF!+#REF!+#REF!+#REF!+#REF!+#REF!+#REF!+#REF!+#REF!+#REF!+#REF!</formula>
    </cfRule>
    <cfRule type="cellIs" dxfId="384" priority="63" operator="lessThan">
      <formula>#REF!+#REF!+#REF!+#REF!+#REF!+#REF!+#REF!+#REF!+#REF!+#REF!+#REF!+#REF!</formula>
    </cfRule>
  </conditionalFormatting>
  <conditionalFormatting sqref="E95">
    <cfRule type="cellIs" dxfId="383" priority="58" operator="greaterThan">
      <formula>#REF!+#REF!+#REF!+#REF!+#REF!+#REF!+#REF!+#REF!+#REF!+#REF!+#REF!+#REF!</formula>
    </cfRule>
    <cfRule type="cellIs" dxfId="382" priority="59" operator="equal">
      <formula>#REF!+#REF!+#REF!+#REF!+#REF!+#REF!+#REF!+#REF!+#REF!+#REF!+#REF!+#REF!</formula>
    </cfRule>
    <cfRule type="cellIs" dxfId="381" priority="60" operator="lessThan">
      <formula>#REF!+#REF!+#REF!+#REF!+#REF!+#REF!+#REF!+#REF!+#REF!+#REF!+#REF!+#REF!</formula>
    </cfRule>
  </conditionalFormatting>
  <conditionalFormatting sqref="D95">
    <cfRule type="cellIs" dxfId="380" priority="55" operator="greaterThan">
      <formula>#REF!+#REF!+#REF!+#REF!+#REF!+#REF!+#REF!+#REF!+#REF!+#REF!+#REF!+#REF!</formula>
    </cfRule>
    <cfRule type="cellIs" dxfId="379" priority="56" operator="equal">
      <formula>#REF!+#REF!+#REF!+#REF!+#REF!+#REF!+#REF!+#REF!+#REF!+#REF!+#REF!+#REF!</formula>
    </cfRule>
    <cfRule type="cellIs" dxfId="378" priority="57" operator="lessThan">
      <formula>#REF!+#REF!+#REF!+#REF!+#REF!+#REF!+#REF!+#REF!+#REF!+#REF!+#REF!+#REF!</formula>
    </cfRule>
  </conditionalFormatting>
  <conditionalFormatting sqref="D97">
    <cfRule type="cellIs" dxfId="377" priority="52" operator="greaterThan">
      <formula>#REF!+#REF!+#REF!+#REF!+#REF!+#REF!+#REF!+#REF!+#REF!+#REF!+#REF!+#REF!</formula>
    </cfRule>
    <cfRule type="cellIs" dxfId="376" priority="53" operator="equal">
      <formula>#REF!+#REF!+#REF!+#REF!+#REF!+#REF!+#REF!+#REF!+#REF!+#REF!+#REF!+#REF!</formula>
    </cfRule>
    <cfRule type="cellIs" dxfId="375" priority="54" operator="lessThan">
      <formula>#REF!+#REF!+#REF!+#REF!+#REF!+#REF!+#REF!+#REF!+#REF!+#REF!+#REF!+#REF!</formula>
    </cfRule>
  </conditionalFormatting>
  <conditionalFormatting sqref="E97">
    <cfRule type="cellIs" dxfId="374" priority="49" operator="greaterThan">
      <formula>#REF!+#REF!+#REF!+#REF!+#REF!+#REF!+#REF!+#REF!+#REF!+#REF!+#REF!+#REF!</formula>
    </cfRule>
    <cfRule type="cellIs" dxfId="373" priority="50" operator="equal">
      <formula>#REF!+#REF!+#REF!+#REF!+#REF!+#REF!+#REF!+#REF!+#REF!+#REF!+#REF!+#REF!</formula>
    </cfRule>
    <cfRule type="cellIs" dxfId="372" priority="51" operator="lessThan">
      <formula>#REF!+#REF!+#REF!+#REF!+#REF!+#REF!+#REF!+#REF!+#REF!+#REF!+#REF!+#REF!</formula>
    </cfRule>
  </conditionalFormatting>
  <conditionalFormatting sqref="E99">
    <cfRule type="cellIs" dxfId="371" priority="46" operator="greaterThan">
      <formula>#REF!+#REF!+#REF!+#REF!+#REF!+#REF!+#REF!+#REF!+#REF!+#REF!+#REF!+#REF!</formula>
    </cfRule>
    <cfRule type="cellIs" dxfId="370" priority="47" operator="equal">
      <formula>#REF!+#REF!+#REF!+#REF!+#REF!+#REF!+#REF!+#REF!+#REF!+#REF!+#REF!+#REF!</formula>
    </cfRule>
    <cfRule type="cellIs" dxfId="369" priority="48" operator="lessThan">
      <formula>#REF!+#REF!+#REF!+#REF!+#REF!+#REF!+#REF!+#REF!+#REF!+#REF!+#REF!+#REF!</formula>
    </cfRule>
  </conditionalFormatting>
  <conditionalFormatting sqref="D99">
    <cfRule type="cellIs" dxfId="368" priority="43" operator="greaterThan">
      <formula>#REF!+#REF!+#REF!+#REF!+#REF!+#REF!+#REF!+#REF!+#REF!+#REF!+#REF!+#REF!</formula>
    </cfRule>
    <cfRule type="cellIs" dxfId="367" priority="44" operator="equal">
      <formula>#REF!+#REF!+#REF!+#REF!+#REF!+#REF!+#REF!+#REF!+#REF!+#REF!+#REF!+#REF!</formula>
    </cfRule>
    <cfRule type="cellIs" dxfId="366" priority="45" operator="lessThan">
      <formula>#REF!+#REF!+#REF!+#REF!+#REF!+#REF!+#REF!+#REF!+#REF!+#REF!+#REF!+#REF!</formula>
    </cfRule>
  </conditionalFormatting>
  <conditionalFormatting sqref="E101">
    <cfRule type="cellIs" dxfId="365" priority="40" operator="greaterThan">
      <formula>#REF!+#REF!+#REF!+#REF!+#REF!+#REF!+#REF!+#REF!+#REF!+#REF!+#REF!+#REF!</formula>
    </cfRule>
    <cfRule type="cellIs" dxfId="364" priority="41" operator="equal">
      <formula>#REF!+#REF!+#REF!+#REF!+#REF!+#REF!+#REF!+#REF!+#REF!+#REF!+#REF!+#REF!</formula>
    </cfRule>
    <cfRule type="cellIs" dxfId="363" priority="42" operator="lessThan">
      <formula>#REF!+#REF!+#REF!+#REF!+#REF!+#REF!+#REF!+#REF!+#REF!+#REF!+#REF!+#REF!</formula>
    </cfRule>
  </conditionalFormatting>
  <conditionalFormatting sqref="E104">
    <cfRule type="cellIs" dxfId="362" priority="37" operator="greaterThan">
      <formula>#REF!+#REF!+#REF!+#REF!+#REF!+#REF!+#REF!+#REF!+#REF!+#REF!+#REF!+#REF!</formula>
    </cfRule>
    <cfRule type="cellIs" dxfId="361" priority="38" operator="equal">
      <formula>#REF!+#REF!+#REF!+#REF!+#REF!+#REF!+#REF!+#REF!+#REF!+#REF!+#REF!+#REF!</formula>
    </cfRule>
    <cfRule type="cellIs" dxfId="360" priority="39" operator="lessThan">
      <formula>#REF!+#REF!+#REF!+#REF!+#REF!+#REF!+#REF!+#REF!+#REF!+#REF!+#REF!+#REF!</formula>
    </cfRule>
  </conditionalFormatting>
  <conditionalFormatting sqref="E105">
    <cfRule type="cellIs" dxfId="359" priority="34" operator="greaterThan">
      <formula>#REF!+#REF!+#REF!+#REF!+#REF!+#REF!+#REF!+#REF!+#REF!+#REF!+#REF!+#REF!</formula>
    </cfRule>
    <cfRule type="cellIs" dxfId="358" priority="35" operator="equal">
      <formula>#REF!+#REF!+#REF!+#REF!+#REF!+#REF!+#REF!+#REF!+#REF!+#REF!+#REF!+#REF!</formula>
    </cfRule>
    <cfRule type="cellIs" dxfId="357" priority="36" operator="lessThan">
      <formula>#REF!+#REF!+#REF!+#REF!+#REF!+#REF!+#REF!+#REF!+#REF!+#REF!+#REF!+#REF!</formula>
    </cfRule>
  </conditionalFormatting>
  <conditionalFormatting sqref="E106">
    <cfRule type="cellIs" dxfId="356" priority="31" operator="greaterThan">
      <formula>#REF!+#REF!+#REF!+#REF!+#REF!+#REF!+#REF!+#REF!+#REF!+#REF!+#REF!+#REF!</formula>
    </cfRule>
    <cfRule type="cellIs" dxfId="355" priority="32" operator="equal">
      <formula>#REF!+#REF!+#REF!+#REF!+#REF!+#REF!+#REF!+#REF!+#REF!+#REF!+#REF!+#REF!</formula>
    </cfRule>
    <cfRule type="cellIs" dxfId="354" priority="33" operator="lessThan">
      <formula>#REF!+#REF!+#REF!+#REF!+#REF!+#REF!+#REF!+#REF!+#REF!+#REF!+#REF!+#REF!</formula>
    </cfRule>
  </conditionalFormatting>
  <conditionalFormatting sqref="E107">
    <cfRule type="cellIs" dxfId="353" priority="28" operator="greaterThan">
      <formula>#REF!+#REF!+#REF!+#REF!+#REF!+#REF!+#REF!+#REF!+#REF!+#REF!+#REF!+#REF!</formula>
    </cfRule>
    <cfRule type="cellIs" dxfId="352" priority="29" operator="equal">
      <formula>#REF!+#REF!+#REF!+#REF!+#REF!+#REF!+#REF!+#REF!+#REF!+#REF!+#REF!+#REF!</formula>
    </cfRule>
    <cfRule type="cellIs" dxfId="351" priority="30" operator="lessThan">
      <formula>#REF!+#REF!+#REF!+#REF!+#REF!+#REF!+#REF!+#REF!+#REF!+#REF!+#REF!+#REF!</formula>
    </cfRule>
  </conditionalFormatting>
  <conditionalFormatting sqref="D107">
    <cfRule type="cellIs" dxfId="350" priority="25" operator="greaterThan">
      <formula>#REF!+#REF!+#REF!+#REF!+#REF!+#REF!+#REF!+#REF!+#REF!+#REF!+#REF!+#REF!</formula>
    </cfRule>
    <cfRule type="cellIs" dxfId="349" priority="26" operator="equal">
      <formula>#REF!+#REF!+#REF!+#REF!+#REF!+#REF!+#REF!+#REF!+#REF!+#REF!+#REF!+#REF!</formula>
    </cfRule>
    <cfRule type="cellIs" dxfId="348" priority="27" operator="lessThan">
      <formula>#REF!+#REF!+#REF!+#REF!+#REF!+#REF!+#REF!+#REF!+#REF!+#REF!+#REF!+#REF!</formula>
    </cfRule>
  </conditionalFormatting>
  <conditionalFormatting sqref="D106">
    <cfRule type="cellIs" dxfId="347" priority="22" operator="greaterThan">
      <formula>#REF!+#REF!+#REF!+#REF!+#REF!+#REF!+#REF!+#REF!+#REF!+#REF!+#REF!+#REF!</formula>
    </cfRule>
    <cfRule type="cellIs" dxfId="346" priority="23" operator="equal">
      <formula>#REF!+#REF!+#REF!+#REF!+#REF!+#REF!+#REF!+#REF!+#REF!+#REF!+#REF!+#REF!</formula>
    </cfRule>
    <cfRule type="cellIs" dxfId="345" priority="24" operator="lessThan">
      <formula>#REF!+#REF!+#REF!+#REF!+#REF!+#REF!+#REF!+#REF!+#REF!+#REF!+#REF!+#REF!</formula>
    </cfRule>
  </conditionalFormatting>
  <conditionalFormatting sqref="D105">
    <cfRule type="cellIs" dxfId="344" priority="19" operator="greaterThan">
      <formula>#REF!+#REF!+#REF!+#REF!+#REF!+#REF!+#REF!+#REF!+#REF!+#REF!+#REF!+#REF!</formula>
    </cfRule>
    <cfRule type="cellIs" dxfId="343" priority="20" operator="equal">
      <formula>#REF!+#REF!+#REF!+#REF!+#REF!+#REF!+#REF!+#REF!+#REF!+#REF!+#REF!+#REF!</formula>
    </cfRule>
    <cfRule type="cellIs" dxfId="342" priority="21" operator="lessThan">
      <formula>#REF!+#REF!+#REF!+#REF!+#REF!+#REF!+#REF!+#REF!+#REF!+#REF!+#REF!+#REF!</formula>
    </cfRule>
  </conditionalFormatting>
  <conditionalFormatting sqref="D104">
    <cfRule type="cellIs" dxfId="341" priority="16" operator="greaterThan">
      <formula>#REF!+#REF!+#REF!+#REF!+#REF!+#REF!+#REF!+#REF!+#REF!+#REF!+#REF!+#REF!</formula>
    </cfRule>
    <cfRule type="cellIs" dxfId="340" priority="17" operator="equal">
      <formula>#REF!+#REF!+#REF!+#REF!+#REF!+#REF!+#REF!+#REF!+#REF!+#REF!+#REF!+#REF!</formula>
    </cfRule>
    <cfRule type="cellIs" dxfId="339" priority="18" operator="lessThan">
      <formula>#REF!+#REF!+#REF!+#REF!+#REF!+#REF!+#REF!+#REF!+#REF!+#REF!+#REF!+#REF!</formula>
    </cfRule>
  </conditionalFormatting>
  <conditionalFormatting sqref="D101">
    <cfRule type="cellIs" dxfId="338" priority="13" operator="greaterThan">
      <formula>#REF!+#REF!+#REF!+#REF!+#REF!+#REF!+#REF!+#REF!+#REF!+#REF!+#REF!+#REF!</formula>
    </cfRule>
    <cfRule type="cellIs" dxfId="337" priority="14" operator="equal">
      <formula>#REF!+#REF!+#REF!+#REF!+#REF!+#REF!+#REF!+#REF!+#REF!+#REF!+#REF!+#REF!</formula>
    </cfRule>
    <cfRule type="cellIs" dxfId="336" priority="15" operator="lessThan">
      <formula>#REF!+#REF!+#REF!+#REF!+#REF!+#REF!+#REF!+#REF!+#REF!+#REF!+#REF!+#REF!</formula>
    </cfRule>
  </conditionalFormatting>
  <conditionalFormatting sqref="D116:E118">
    <cfRule type="cellIs" dxfId="335" priority="7" operator="greaterThan">
      <formula>#REF!+#REF!+#REF!+#REF!+#REF!+#REF!+#REF!+#REF!+#REF!+#REF!+#REF!+#REF!</formula>
    </cfRule>
    <cfRule type="cellIs" dxfId="334" priority="8" operator="equal">
      <formula>#REF!+#REF!+#REF!+#REF!+#REF!+#REF!+#REF!+#REF!+#REF!+#REF!+#REF!+#REF!</formula>
    </cfRule>
    <cfRule type="cellIs" dxfId="333" priority="9" operator="lessThan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170"/>
  <sheetViews>
    <sheetView showZeros="0" zoomScale="55" zoomScaleNormal="55" workbookViewId="0">
      <selection sqref="A1:C1"/>
    </sheetView>
  </sheetViews>
  <sheetFormatPr defaultColWidth="9.140625" defaultRowHeight="18.75" x14ac:dyDescent="0.3"/>
  <cols>
    <col min="1" max="2" width="7.140625" style="5" customWidth="1"/>
    <col min="3" max="3" width="80" style="4" customWidth="1"/>
    <col min="4" max="4" width="23.5703125" style="5" bestFit="1" customWidth="1"/>
    <col min="5" max="5" width="25.140625" style="5" bestFit="1" customWidth="1"/>
    <col min="6" max="49" width="30.7109375" style="4" customWidth="1"/>
    <col min="50" max="50" width="9.140625" style="4" customWidth="1"/>
    <col min="51" max="16384" width="9.140625" style="4"/>
  </cols>
  <sheetData>
    <row r="1" spans="1:188" ht="75" customHeight="1" x14ac:dyDescent="0.3">
      <c r="A1" s="34" t="s">
        <v>346</v>
      </c>
      <c r="B1" s="35"/>
      <c r="C1" s="36"/>
      <c r="D1" s="37"/>
      <c r="E1" s="37"/>
    </row>
    <row r="2" spans="1:188" ht="71.45" customHeight="1" x14ac:dyDescent="0.3">
      <c r="A2" s="38" t="s">
        <v>345</v>
      </c>
      <c r="B2" s="39"/>
      <c r="C2" s="39"/>
    </row>
    <row r="3" spans="1:188" x14ac:dyDescent="0.3">
      <c r="A3" s="40" t="s">
        <v>0</v>
      </c>
      <c r="B3" s="40"/>
      <c r="C3" s="41" t="s">
        <v>1</v>
      </c>
      <c r="D3" s="42" t="s">
        <v>2</v>
      </c>
      <c r="E3" s="42" t="s">
        <v>3</v>
      </c>
      <c r="F3" s="43" t="s">
        <v>4</v>
      </c>
      <c r="G3" s="44"/>
      <c r="H3" s="43" t="s">
        <v>5</v>
      </c>
      <c r="I3" s="44"/>
      <c r="J3" s="43" t="s">
        <v>7</v>
      </c>
      <c r="K3" s="44"/>
      <c r="L3" s="43" t="s">
        <v>8</v>
      </c>
      <c r="M3" s="44"/>
      <c r="N3" s="43" t="s">
        <v>9</v>
      </c>
      <c r="O3" s="44"/>
      <c r="P3" s="43" t="s">
        <v>10</v>
      </c>
      <c r="Q3" s="44"/>
      <c r="R3" s="43" t="s">
        <v>11</v>
      </c>
      <c r="S3" s="44"/>
      <c r="T3" s="43" t="s">
        <v>12</v>
      </c>
      <c r="U3" s="44"/>
      <c r="V3" s="43" t="s">
        <v>13</v>
      </c>
      <c r="W3" s="44"/>
      <c r="X3" s="43" t="s">
        <v>14</v>
      </c>
      <c r="Y3" s="44"/>
      <c r="Z3" s="43" t="s">
        <v>15</v>
      </c>
      <c r="AA3" s="44"/>
      <c r="AB3" s="43" t="s">
        <v>147</v>
      </c>
      <c r="AC3" s="44"/>
      <c r="AD3" s="43" t="s">
        <v>148</v>
      </c>
      <c r="AE3" s="44"/>
      <c r="AF3" s="43" t="s">
        <v>149</v>
      </c>
      <c r="AG3" s="44"/>
      <c r="AH3" s="43" t="s">
        <v>17</v>
      </c>
      <c r="AI3" s="44"/>
      <c r="AJ3" s="43" t="s">
        <v>150</v>
      </c>
      <c r="AK3" s="44"/>
      <c r="AL3" s="43" t="s">
        <v>151</v>
      </c>
      <c r="AM3" s="44"/>
      <c r="AN3" s="43" t="s">
        <v>152</v>
      </c>
      <c r="AO3" s="44"/>
      <c r="AP3" s="43" t="s">
        <v>153</v>
      </c>
      <c r="AQ3" s="44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36"/>
      <c r="BZ3" s="36"/>
      <c r="CA3" s="36"/>
      <c r="CB3" s="36"/>
      <c r="CC3" s="3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</row>
    <row r="4" spans="1:188" x14ac:dyDescent="0.3">
      <c r="A4" s="47"/>
      <c r="B4" s="47"/>
      <c r="C4" s="47"/>
      <c r="D4" s="47"/>
      <c r="E4" s="47"/>
      <c r="F4" s="48" t="s">
        <v>2</v>
      </c>
      <c r="G4" s="48" t="s">
        <v>3</v>
      </c>
      <c r="H4" s="48" t="s">
        <v>2</v>
      </c>
      <c r="I4" s="48" t="s">
        <v>3</v>
      </c>
      <c r="J4" s="48" t="s">
        <v>2</v>
      </c>
      <c r="K4" s="48" t="s">
        <v>3</v>
      </c>
      <c r="L4" s="48" t="s">
        <v>2</v>
      </c>
      <c r="M4" s="48" t="s">
        <v>3</v>
      </c>
      <c r="N4" s="48" t="s">
        <v>2</v>
      </c>
      <c r="O4" s="48" t="s">
        <v>3</v>
      </c>
      <c r="P4" s="48" t="s">
        <v>2</v>
      </c>
      <c r="Q4" s="48" t="s">
        <v>3</v>
      </c>
      <c r="R4" s="48" t="s">
        <v>2</v>
      </c>
      <c r="S4" s="48" t="s">
        <v>3</v>
      </c>
      <c r="T4" s="48" t="s">
        <v>2</v>
      </c>
      <c r="U4" s="48" t="s">
        <v>3</v>
      </c>
      <c r="V4" s="48" t="s">
        <v>2</v>
      </c>
      <c r="W4" s="48" t="s">
        <v>3</v>
      </c>
      <c r="X4" s="48" t="s">
        <v>2</v>
      </c>
      <c r="Y4" s="48" t="s">
        <v>3</v>
      </c>
      <c r="Z4" s="48" t="s">
        <v>2</v>
      </c>
      <c r="AA4" s="48" t="s">
        <v>3</v>
      </c>
      <c r="AB4" s="48" t="s">
        <v>2</v>
      </c>
      <c r="AC4" s="48" t="s">
        <v>3</v>
      </c>
      <c r="AD4" s="48" t="s">
        <v>2</v>
      </c>
      <c r="AE4" s="48" t="s">
        <v>3</v>
      </c>
      <c r="AF4" s="48" t="s">
        <v>2</v>
      </c>
      <c r="AG4" s="48" t="s">
        <v>3</v>
      </c>
      <c r="AH4" s="48" t="s">
        <v>2</v>
      </c>
      <c r="AI4" s="48" t="s">
        <v>3</v>
      </c>
      <c r="AJ4" s="48" t="s">
        <v>2</v>
      </c>
      <c r="AK4" s="48" t="s">
        <v>3</v>
      </c>
      <c r="AL4" s="48" t="s">
        <v>2</v>
      </c>
      <c r="AM4" s="48" t="s">
        <v>3</v>
      </c>
      <c r="AN4" s="48" t="s">
        <v>2</v>
      </c>
      <c r="AO4" s="48" t="s">
        <v>3</v>
      </c>
      <c r="AP4" s="48" t="s">
        <v>2</v>
      </c>
      <c r="AQ4" s="48" t="s">
        <v>3</v>
      </c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46"/>
      <c r="DZ4" s="46"/>
      <c r="EA4" s="46"/>
      <c r="EB4" s="46"/>
      <c r="EC4" s="46"/>
      <c r="ED4" s="46"/>
      <c r="EE4" s="46"/>
      <c r="EF4" s="46"/>
      <c r="EG4" s="46"/>
      <c r="EH4" s="46"/>
      <c r="EI4" s="46"/>
      <c r="EJ4" s="46"/>
      <c r="EK4" s="46"/>
      <c r="EL4" s="46"/>
      <c r="EM4" s="46"/>
      <c r="EN4" s="46"/>
      <c r="EO4" s="46"/>
      <c r="EP4" s="46"/>
      <c r="EQ4" s="46"/>
      <c r="ER4" s="46"/>
      <c r="ES4" s="46"/>
      <c r="ET4" s="46"/>
      <c r="EU4" s="46"/>
      <c r="EV4" s="46"/>
      <c r="EW4" s="46"/>
      <c r="EX4" s="46"/>
      <c r="EY4" s="46"/>
      <c r="EZ4" s="46"/>
      <c r="FA4" s="46"/>
      <c r="FB4" s="46"/>
      <c r="FC4" s="46"/>
      <c r="FD4" s="46"/>
      <c r="FE4" s="46"/>
      <c r="FF4" s="46"/>
      <c r="FG4" s="46"/>
      <c r="FH4" s="46"/>
      <c r="FI4" s="46"/>
      <c r="FJ4" s="46"/>
      <c r="FK4" s="46"/>
      <c r="FL4" s="46"/>
      <c r="FM4" s="46"/>
      <c r="FN4" s="46"/>
      <c r="FO4" s="46"/>
      <c r="FP4" s="46"/>
      <c r="FQ4" s="46"/>
      <c r="FR4" s="46"/>
      <c r="FS4" s="46"/>
      <c r="FT4" s="46"/>
      <c r="FU4" s="46"/>
      <c r="FV4" s="46"/>
      <c r="FW4" s="46"/>
      <c r="FX4" s="46"/>
      <c r="FY4" s="46"/>
      <c r="FZ4" s="46"/>
      <c r="GA4" s="46"/>
      <c r="GB4" s="46"/>
      <c r="GC4" s="46"/>
      <c r="GD4" s="46"/>
      <c r="GE4" s="46"/>
      <c r="GF4" s="46"/>
    </row>
    <row r="5" spans="1:188" x14ac:dyDescent="0.3">
      <c r="A5" s="49"/>
      <c r="B5" s="49"/>
      <c r="C5" s="49"/>
      <c r="D5" s="49"/>
      <c r="E5" s="49"/>
      <c r="F5" s="48" t="s">
        <v>19</v>
      </c>
      <c r="G5" s="48" t="s">
        <v>19</v>
      </c>
      <c r="H5" s="48" t="s">
        <v>19</v>
      </c>
      <c r="I5" s="48" t="s">
        <v>19</v>
      </c>
      <c r="J5" s="48" t="s">
        <v>19</v>
      </c>
      <c r="K5" s="48" t="s">
        <v>19</v>
      </c>
      <c r="L5" s="48" t="s">
        <v>19</v>
      </c>
      <c r="M5" s="48" t="s">
        <v>19</v>
      </c>
      <c r="N5" s="48" t="s">
        <v>19</v>
      </c>
      <c r="O5" s="48" t="s">
        <v>19</v>
      </c>
      <c r="P5" s="48" t="s">
        <v>19</v>
      </c>
      <c r="Q5" s="48" t="s">
        <v>19</v>
      </c>
      <c r="R5" s="48" t="s">
        <v>19</v>
      </c>
      <c r="S5" s="48" t="s">
        <v>19</v>
      </c>
      <c r="T5" s="48" t="s">
        <v>19</v>
      </c>
      <c r="U5" s="48" t="s">
        <v>19</v>
      </c>
      <c r="V5" s="48" t="s">
        <v>19</v>
      </c>
      <c r="W5" s="48" t="s">
        <v>19</v>
      </c>
      <c r="X5" s="48" t="s">
        <v>19</v>
      </c>
      <c r="Y5" s="48" t="s">
        <v>19</v>
      </c>
      <c r="Z5" s="48" t="s">
        <v>19</v>
      </c>
      <c r="AA5" s="48" t="s">
        <v>19</v>
      </c>
      <c r="AB5" s="48" t="s">
        <v>19</v>
      </c>
      <c r="AC5" s="48" t="s">
        <v>19</v>
      </c>
      <c r="AD5" s="48" t="s">
        <v>19</v>
      </c>
      <c r="AE5" s="48" t="s">
        <v>19</v>
      </c>
      <c r="AF5" s="48" t="s">
        <v>19</v>
      </c>
      <c r="AG5" s="48" t="s">
        <v>19</v>
      </c>
      <c r="AH5" s="48" t="s">
        <v>19</v>
      </c>
      <c r="AI5" s="48" t="s">
        <v>19</v>
      </c>
      <c r="AJ5" s="48" t="s">
        <v>19</v>
      </c>
      <c r="AK5" s="48" t="s">
        <v>19</v>
      </c>
      <c r="AL5" s="48" t="s">
        <v>19</v>
      </c>
      <c r="AM5" s="48" t="s">
        <v>19</v>
      </c>
      <c r="AN5" s="48" t="s">
        <v>19</v>
      </c>
      <c r="AO5" s="48" t="s">
        <v>19</v>
      </c>
      <c r="AP5" s="48" t="s">
        <v>19</v>
      </c>
      <c r="AQ5" s="48" t="s">
        <v>19</v>
      </c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6"/>
      <c r="FP5" s="46"/>
      <c r="FQ5" s="46"/>
      <c r="FR5" s="46"/>
      <c r="FS5" s="46"/>
      <c r="FT5" s="46"/>
      <c r="FU5" s="46"/>
      <c r="FV5" s="46"/>
      <c r="FW5" s="46"/>
      <c r="FX5" s="46"/>
      <c r="FY5" s="46"/>
      <c r="FZ5" s="46"/>
      <c r="GA5" s="46"/>
      <c r="GB5" s="46"/>
      <c r="GC5" s="46"/>
      <c r="GD5" s="46"/>
      <c r="GE5" s="46"/>
      <c r="GF5" s="46"/>
    </row>
    <row r="6" spans="1:188" x14ac:dyDescent="0.3">
      <c r="A6" s="50">
        <v>1</v>
      </c>
      <c r="B6" s="51">
        <v>1</v>
      </c>
      <c r="C6" s="52" t="s">
        <v>20</v>
      </c>
      <c r="D6" s="13">
        <f>D7+D8+D9</f>
        <v>84</v>
      </c>
      <c r="E6" s="13">
        <f>E7+E8+E9</f>
        <v>894670</v>
      </c>
      <c r="F6" s="53"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53">
        <v>0</v>
      </c>
      <c r="Q6" s="53">
        <v>0</v>
      </c>
      <c r="R6" s="53">
        <v>0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53">
        <v>0</v>
      </c>
      <c r="AA6" s="53">
        <v>0</v>
      </c>
      <c r="AB6" s="53">
        <v>0</v>
      </c>
      <c r="AC6" s="53">
        <v>0</v>
      </c>
      <c r="AD6" s="53">
        <v>84</v>
      </c>
      <c r="AE6" s="53">
        <v>894670</v>
      </c>
      <c r="AF6" s="53">
        <v>0</v>
      </c>
      <c r="AG6" s="53">
        <v>0</v>
      </c>
      <c r="AH6" s="53">
        <v>0</v>
      </c>
      <c r="AI6" s="53">
        <v>0</v>
      </c>
      <c r="AJ6" s="53">
        <v>0</v>
      </c>
      <c r="AK6" s="53">
        <v>0</v>
      </c>
      <c r="AL6" s="53">
        <v>0</v>
      </c>
      <c r="AM6" s="53">
        <v>0</v>
      </c>
      <c r="AN6" s="53">
        <v>0</v>
      </c>
      <c r="AO6" s="53">
        <v>0</v>
      </c>
      <c r="AP6" s="53">
        <v>0</v>
      </c>
      <c r="AQ6" s="53">
        <v>0</v>
      </c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  <c r="FM6" s="46"/>
      <c r="FN6" s="46"/>
      <c r="FO6" s="46"/>
      <c r="FP6" s="46"/>
      <c r="FQ6" s="46"/>
      <c r="FR6" s="46"/>
      <c r="FS6" s="46"/>
      <c r="FT6" s="46"/>
      <c r="FU6" s="46"/>
      <c r="FV6" s="46"/>
      <c r="FW6" s="46"/>
      <c r="FX6" s="46"/>
      <c r="FY6" s="46"/>
      <c r="FZ6" s="46"/>
      <c r="GA6" s="46"/>
      <c r="GB6" s="46"/>
      <c r="GC6" s="46"/>
      <c r="GD6" s="46"/>
      <c r="GE6" s="46"/>
      <c r="GF6" s="46"/>
    </row>
    <row r="7" spans="1:188" x14ac:dyDescent="0.3">
      <c r="A7" s="50">
        <v>2</v>
      </c>
      <c r="B7" s="51"/>
      <c r="C7" s="54" t="s">
        <v>21</v>
      </c>
      <c r="D7" s="1">
        <f t="shared" ref="D7:E9" si="0">SUM(F7+H7+J7+L7+N7+P7+R7+T7+V7+X7+Z7+AB7+AD7+AF7+AH7+AJ7+AL7+AN7+AP7+AR7+AT7+AV7+AX7+AZ7+BB7+BD7+BF7+BH7+BJ7+BL7+BN7+BP7+BR7+BT7+BV7+BX7+BZ7+CB7+CD7+CF7+CH7+CJ7+CL7+CN7+CP7+CR7+CT7+CV7+CX7+CZ7+DB7+DD7+DF7+DH7+DJ7+DL7+DN7+DP7+DR7+DT7+DV7+DX7+DZ7+EB7+ED7+EF7)</f>
        <v>84</v>
      </c>
      <c r="E7" s="1">
        <f t="shared" si="0"/>
        <v>894670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8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8">
        <v>0</v>
      </c>
      <c r="AD7" s="48">
        <v>84</v>
      </c>
      <c r="AE7" s="48">
        <v>894670</v>
      </c>
      <c r="AF7" s="48">
        <v>0</v>
      </c>
      <c r="AG7" s="48">
        <v>0</v>
      </c>
      <c r="AH7" s="48">
        <v>0</v>
      </c>
      <c r="AI7" s="48">
        <v>0</v>
      </c>
      <c r="AJ7" s="48">
        <v>0</v>
      </c>
      <c r="AK7" s="48">
        <v>0</v>
      </c>
      <c r="AL7" s="48">
        <v>0</v>
      </c>
      <c r="AM7" s="48">
        <v>0</v>
      </c>
      <c r="AN7" s="48">
        <v>0</v>
      </c>
      <c r="AO7" s="48">
        <v>0</v>
      </c>
      <c r="AP7" s="48">
        <v>0</v>
      </c>
      <c r="AQ7" s="48">
        <v>0</v>
      </c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</row>
    <row r="8" spans="1:188" x14ac:dyDescent="0.3">
      <c r="A8" s="55">
        <v>3</v>
      </c>
      <c r="B8" s="51"/>
      <c r="C8" s="54" t="s">
        <v>22</v>
      </c>
      <c r="D8" s="1">
        <f t="shared" si="0"/>
        <v>0</v>
      </c>
      <c r="E8" s="1">
        <f t="shared" si="0"/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</row>
    <row r="9" spans="1:188" x14ac:dyDescent="0.3">
      <c r="A9" s="55">
        <v>4</v>
      </c>
      <c r="B9" s="51"/>
      <c r="C9" s="54" t="s">
        <v>23</v>
      </c>
      <c r="D9" s="1">
        <f t="shared" si="0"/>
        <v>0</v>
      </c>
      <c r="E9" s="1">
        <f t="shared" si="0"/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>
        <v>0</v>
      </c>
      <c r="AJ9" s="48">
        <v>0</v>
      </c>
      <c r="AK9" s="48">
        <v>0</v>
      </c>
      <c r="AL9" s="48">
        <v>0</v>
      </c>
      <c r="AM9" s="48">
        <v>0</v>
      </c>
      <c r="AN9" s="48">
        <v>0</v>
      </c>
      <c r="AO9" s="48">
        <v>0</v>
      </c>
      <c r="AP9" s="48">
        <v>0</v>
      </c>
      <c r="AQ9" s="48">
        <v>0</v>
      </c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</row>
    <row r="10" spans="1:188" x14ac:dyDescent="0.3">
      <c r="A10" s="55">
        <v>5</v>
      </c>
      <c r="B10" s="51">
        <v>2</v>
      </c>
      <c r="C10" s="52" t="s">
        <v>24</v>
      </c>
      <c r="D10" s="13">
        <f>D11+D12+D13+D14+D15</f>
        <v>1269</v>
      </c>
      <c r="E10" s="13">
        <f>E11+E12+E13+E14+E15</f>
        <v>22698462</v>
      </c>
      <c r="F10" s="53">
        <v>1202</v>
      </c>
      <c r="G10" s="53">
        <v>21871936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3</v>
      </c>
      <c r="U10" s="53">
        <v>35225</v>
      </c>
      <c r="V10" s="53">
        <v>4</v>
      </c>
      <c r="W10" s="53">
        <v>38956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0</v>
      </c>
      <c r="AE10" s="53">
        <v>0</v>
      </c>
      <c r="AF10" s="53">
        <v>0</v>
      </c>
      <c r="AG10" s="53">
        <v>0</v>
      </c>
      <c r="AH10" s="53">
        <v>60</v>
      </c>
      <c r="AI10" s="53">
        <v>752345</v>
      </c>
      <c r="AJ10" s="53">
        <v>0</v>
      </c>
      <c r="AK10" s="53">
        <v>0</v>
      </c>
      <c r="AL10" s="53">
        <v>0</v>
      </c>
      <c r="AM10" s="53">
        <v>0</v>
      </c>
      <c r="AN10" s="53">
        <v>0</v>
      </c>
      <c r="AO10" s="53">
        <v>0</v>
      </c>
      <c r="AP10" s="53">
        <v>0</v>
      </c>
      <c r="AQ10" s="53">
        <v>0</v>
      </c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</row>
    <row r="11" spans="1:188" x14ac:dyDescent="0.3">
      <c r="A11" s="55">
        <v>6</v>
      </c>
      <c r="B11" s="51"/>
      <c r="C11" s="54" t="s">
        <v>25</v>
      </c>
      <c r="D11" s="1">
        <f t="shared" ref="D11:E15" si="1">SUM(F11+H11+J11+L11+N11+P11+R11+T11+V11+X11+Z11+AB11+AD11+AF11+AH11+AJ11+AL11+AN11+AP11+AR11+AT11+AV11+AX11+AZ11+BB11+BD11+BF11+BH11+BJ11+BL11+BN11+BP11+BR11+BT11+BV11+BX11+BZ11+CB11+CD11+CF11+CH11+CJ11+CL11+CN11+CP11+CR11+CT11+CV11+CX11+CZ11+DB11+DD11+DF11+DH11+DJ11+DL11+DN11+DP11+DR11+DT11+DV11+DX11+DZ11+EB11+ED11+EF11)</f>
        <v>1267</v>
      </c>
      <c r="E11" s="1">
        <f t="shared" si="1"/>
        <v>22682715</v>
      </c>
      <c r="F11" s="48">
        <v>1202</v>
      </c>
      <c r="G11" s="48">
        <v>21871936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8">
        <v>1</v>
      </c>
      <c r="U11" s="48">
        <v>19478</v>
      </c>
      <c r="V11" s="48">
        <v>4</v>
      </c>
      <c r="W11" s="48">
        <v>38956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60</v>
      </c>
      <c r="AI11" s="48">
        <v>752345</v>
      </c>
      <c r="AJ11" s="48">
        <v>0</v>
      </c>
      <c r="AK11" s="48">
        <v>0</v>
      </c>
      <c r="AL11" s="48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</row>
    <row r="12" spans="1:188" ht="37.5" customHeight="1" x14ac:dyDescent="0.3">
      <c r="A12" s="55">
        <v>7</v>
      </c>
      <c r="B12" s="51"/>
      <c r="C12" s="54" t="s">
        <v>26</v>
      </c>
      <c r="D12" s="1">
        <f t="shared" si="1"/>
        <v>0</v>
      </c>
      <c r="E12" s="1">
        <f t="shared" si="1"/>
        <v>0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8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8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</row>
    <row r="13" spans="1:188" x14ac:dyDescent="0.3">
      <c r="A13" s="55">
        <v>8</v>
      </c>
      <c r="B13" s="51"/>
      <c r="C13" s="54" t="s">
        <v>27</v>
      </c>
      <c r="D13" s="1">
        <f t="shared" si="1"/>
        <v>0</v>
      </c>
      <c r="E13" s="1">
        <f t="shared" si="1"/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8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8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</row>
    <row r="14" spans="1:188" x14ac:dyDescent="0.3">
      <c r="A14" s="55">
        <v>9</v>
      </c>
      <c r="B14" s="51"/>
      <c r="C14" s="54" t="s">
        <v>21</v>
      </c>
      <c r="D14" s="1">
        <f t="shared" si="1"/>
        <v>0</v>
      </c>
      <c r="E14" s="1">
        <f t="shared" si="1"/>
        <v>0</v>
      </c>
      <c r="F14" s="48">
        <v>0</v>
      </c>
      <c r="G14" s="48">
        <v>0</v>
      </c>
      <c r="H14" s="48">
        <v>0</v>
      </c>
      <c r="I14" s="48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v>0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  <c r="AM14" s="48">
        <v>0</v>
      </c>
      <c r="AN14" s="48">
        <v>0</v>
      </c>
      <c r="AO14" s="48">
        <v>0</v>
      </c>
      <c r="AP14" s="48">
        <v>0</v>
      </c>
      <c r="AQ14" s="48">
        <v>0</v>
      </c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</row>
    <row r="15" spans="1:188" x14ac:dyDescent="0.3">
      <c r="A15" s="55">
        <v>10</v>
      </c>
      <c r="B15" s="51"/>
      <c r="C15" s="54" t="s">
        <v>23</v>
      </c>
      <c r="D15" s="1">
        <f t="shared" si="1"/>
        <v>2</v>
      </c>
      <c r="E15" s="1">
        <f t="shared" si="1"/>
        <v>15747</v>
      </c>
      <c r="F15" s="48">
        <v>0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0</v>
      </c>
      <c r="T15" s="48">
        <v>2</v>
      </c>
      <c r="U15" s="48">
        <v>15747</v>
      </c>
      <c r="V15" s="48">
        <v>0</v>
      </c>
      <c r="W15" s="48">
        <v>0</v>
      </c>
      <c r="X15" s="48">
        <v>0</v>
      </c>
      <c r="Y15" s="48">
        <v>0</v>
      </c>
      <c r="Z15" s="48">
        <v>0</v>
      </c>
      <c r="AA15" s="48">
        <v>0</v>
      </c>
      <c r="AB15" s="48">
        <v>0</v>
      </c>
      <c r="AC15" s="48">
        <v>0</v>
      </c>
      <c r="AD15" s="48">
        <v>0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0</v>
      </c>
      <c r="AN15" s="48">
        <v>0</v>
      </c>
      <c r="AO15" s="48">
        <v>0</v>
      </c>
      <c r="AP15" s="48">
        <v>0</v>
      </c>
      <c r="AQ15" s="48">
        <v>0</v>
      </c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  <c r="GD15" s="46"/>
      <c r="GE15" s="46"/>
      <c r="GF15" s="46"/>
    </row>
    <row r="16" spans="1:188" x14ac:dyDescent="0.3">
      <c r="A16" s="55">
        <v>11</v>
      </c>
      <c r="B16" s="51">
        <v>3</v>
      </c>
      <c r="C16" s="52" t="s">
        <v>28</v>
      </c>
      <c r="D16" s="13">
        <f>D17</f>
        <v>0</v>
      </c>
      <c r="E16" s="13">
        <f>E17</f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3">
        <v>0</v>
      </c>
      <c r="W16" s="53">
        <v>0</v>
      </c>
      <c r="X16" s="53">
        <v>0</v>
      </c>
      <c r="Y16" s="53">
        <v>0</v>
      </c>
      <c r="Z16" s="53">
        <v>0</v>
      </c>
      <c r="AA16" s="53">
        <v>0</v>
      </c>
      <c r="AB16" s="53">
        <v>0</v>
      </c>
      <c r="AC16" s="53">
        <v>0</v>
      </c>
      <c r="AD16" s="53">
        <v>0</v>
      </c>
      <c r="AE16" s="53">
        <v>0</v>
      </c>
      <c r="AF16" s="53">
        <v>0</v>
      </c>
      <c r="AG16" s="53">
        <v>0</v>
      </c>
      <c r="AH16" s="53">
        <v>0</v>
      </c>
      <c r="AI16" s="53">
        <v>0</v>
      </c>
      <c r="AJ16" s="53">
        <v>0</v>
      </c>
      <c r="AK16" s="53">
        <v>0</v>
      </c>
      <c r="AL16" s="53">
        <v>0</v>
      </c>
      <c r="AM16" s="53">
        <v>0</v>
      </c>
      <c r="AN16" s="53">
        <v>0</v>
      </c>
      <c r="AO16" s="53">
        <v>0</v>
      </c>
      <c r="AP16" s="53">
        <v>0</v>
      </c>
      <c r="AQ16" s="53">
        <v>0</v>
      </c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</row>
    <row r="17" spans="1:188" x14ac:dyDescent="0.3">
      <c r="A17" s="55">
        <v>12</v>
      </c>
      <c r="B17" s="51"/>
      <c r="C17" s="54" t="s">
        <v>29</v>
      </c>
      <c r="D17" s="1">
        <f>SUM(F17+H17+J17+L17+N17+P17+R17+T17+V17+X17+Z17+AB17+AD17+AF17+AH17+AJ17+AL17+AN17+AP17+AR17+AT17+AV17+AX17+AZ17+BB17+BD17+BF17+BH17+BJ17+BL17+BN17+BP17+BR17+BT17+BV17+BX17+BZ17+CB17+CD17+CF17+CH17+CJ17+CL17+CN17+CP17+CR17+CT17+CV17+CX17+CZ17+DB17+DD17+DF17+DH17+DJ17+DL17+DN17+DP17+DR17+DT17+DV17+DX17+DZ17+EB17+ED17+EF17)</f>
        <v>0</v>
      </c>
      <c r="E17" s="1">
        <f>SUM(G17+I17+K17+M17+O17+Q17+S17+U17+W17+Y17+AA17+AC17+AE17+AG17+AI17+AK17+AM17+AO17+AQ17+AS17+AU17+AW17+AY17+BA17+BC17+BE17+BG17+BI17+BK17+BM17+BO17+BQ17+BS17+BU17+BW17+BY17+CA17+CC17+CE17+CG17+CI17+CK17+CM17+CO17+CQ17+CS17+CU17+CW17+CY17+DA17+DC17+DE17+DG17+DI17+DK17+DM17+DO17+DQ17+DS17+DU17+DW17+DY17+EA17+EC17+EE17+EG17)</f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0</v>
      </c>
      <c r="AN17" s="48">
        <v>0</v>
      </c>
      <c r="AO17" s="48">
        <v>0</v>
      </c>
      <c r="AP17" s="48">
        <v>0</v>
      </c>
      <c r="AQ17" s="48">
        <v>0</v>
      </c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</row>
    <row r="18" spans="1:188" x14ac:dyDescent="0.3">
      <c r="A18" s="55">
        <v>13</v>
      </c>
      <c r="B18" s="51">
        <v>4</v>
      </c>
      <c r="C18" s="52" t="s">
        <v>30</v>
      </c>
      <c r="D18" s="13">
        <f>D19</f>
        <v>60</v>
      </c>
      <c r="E18" s="13">
        <f>E19</f>
        <v>771361</v>
      </c>
      <c r="F18" s="53">
        <v>10</v>
      </c>
      <c r="G18" s="53">
        <v>145920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2</v>
      </c>
      <c r="Q18" s="53">
        <v>25015</v>
      </c>
      <c r="R18" s="53">
        <v>5</v>
      </c>
      <c r="S18" s="53">
        <v>62537</v>
      </c>
      <c r="T18" s="53">
        <v>6</v>
      </c>
      <c r="U18" s="53">
        <v>75045</v>
      </c>
      <c r="V18" s="53">
        <v>1</v>
      </c>
      <c r="W18" s="53">
        <v>12507</v>
      </c>
      <c r="X18" s="53">
        <v>5</v>
      </c>
      <c r="Y18" s="53">
        <v>62606</v>
      </c>
      <c r="Z18" s="53">
        <v>0</v>
      </c>
      <c r="AA18" s="53">
        <v>0</v>
      </c>
      <c r="AB18" s="53">
        <v>9</v>
      </c>
      <c r="AC18" s="53">
        <v>112567</v>
      </c>
      <c r="AD18" s="53">
        <v>0</v>
      </c>
      <c r="AE18" s="53">
        <v>0</v>
      </c>
      <c r="AF18" s="53">
        <v>0</v>
      </c>
      <c r="AG18" s="53">
        <v>0</v>
      </c>
      <c r="AH18" s="53">
        <v>2</v>
      </c>
      <c r="AI18" s="53">
        <v>25015</v>
      </c>
      <c r="AJ18" s="53">
        <v>0</v>
      </c>
      <c r="AK18" s="53">
        <v>0</v>
      </c>
      <c r="AL18" s="53">
        <v>0</v>
      </c>
      <c r="AM18" s="53">
        <v>0</v>
      </c>
      <c r="AN18" s="53">
        <v>0</v>
      </c>
      <c r="AO18" s="53">
        <v>0</v>
      </c>
      <c r="AP18" s="53">
        <v>20</v>
      </c>
      <c r="AQ18" s="53">
        <v>250149</v>
      </c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</row>
    <row r="19" spans="1:188" x14ac:dyDescent="0.3">
      <c r="A19" s="55">
        <v>14</v>
      </c>
      <c r="B19" s="51"/>
      <c r="C19" s="54" t="s">
        <v>31</v>
      </c>
      <c r="D19" s="1">
        <f>SUM(F19+H19+J19+L19+N19+P19+R19+T19+V19+X19+Z19+AB19+AD19+AF19+AH19+AJ19+AL19+AN19+AP19+AR19+AT19+AV19+AX19+AZ19+BB19+BD19+BF19+BH19+BJ19+BL19+BN19+BP19+BR19+BT19+BV19+BX19+BZ19+CB19+CD19+CF19+CH19+CJ19+CL19+CN19+CP19+CR19+CT19+CV19+CX19+CZ19+DB19+DD19+DF19+DH19+DJ19+DL19+DN19+DP19+DR19+DT19+DV19+DX19+DZ19+EB19+ED19+EF19)</f>
        <v>60</v>
      </c>
      <c r="E19" s="1">
        <f>SUM(G19+I19+K19+M19+O19+Q19+S19+U19+W19+Y19+AA19+AC19+AE19+AG19+AI19+AK19+AM19+AO19+AQ19+AS19+AU19+AW19+AY19+BA19+BC19+BE19+BG19+BI19+BK19+BM19+BO19+BQ19+BS19+BU19+BW19+BY19+CA19+CC19+CE19+CG19+CI19+CK19+CM19+CO19+CQ19+CS19+CU19+CW19+CY19+DA19+DC19+DE19+DG19+DI19+DK19+DM19+DO19+DQ19+DS19+DU19+DW19+DY19+EA19+EC19+EE19+EG19)</f>
        <v>771361</v>
      </c>
      <c r="F19" s="48">
        <v>10</v>
      </c>
      <c r="G19" s="48">
        <v>145920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2</v>
      </c>
      <c r="Q19" s="48">
        <v>25015</v>
      </c>
      <c r="R19" s="48">
        <v>5</v>
      </c>
      <c r="S19" s="48">
        <v>62537</v>
      </c>
      <c r="T19" s="48">
        <v>6</v>
      </c>
      <c r="U19" s="48">
        <v>75045</v>
      </c>
      <c r="V19" s="48">
        <v>1</v>
      </c>
      <c r="W19" s="48">
        <v>12507</v>
      </c>
      <c r="X19" s="48">
        <v>5</v>
      </c>
      <c r="Y19" s="48">
        <v>62606</v>
      </c>
      <c r="Z19" s="48">
        <v>0</v>
      </c>
      <c r="AA19" s="48">
        <v>0</v>
      </c>
      <c r="AB19" s="48">
        <v>9</v>
      </c>
      <c r="AC19" s="48">
        <v>112567</v>
      </c>
      <c r="AD19" s="48">
        <v>0</v>
      </c>
      <c r="AE19" s="48">
        <v>0</v>
      </c>
      <c r="AF19" s="48">
        <v>0</v>
      </c>
      <c r="AG19" s="48">
        <v>0</v>
      </c>
      <c r="AH19" s="48">
        <v>2</v>
      </c>
      <c r="AI19" s="48">
        <v>25015</v>
      </c>
      <c r="AJ19" s="48">
        <v>0</v>
      </c>
      <c r="AK19" s="48">
        <v>0</v>
      </c>
      <c r="AL19" s="48">
        <v>0</v>
      </c>
      <c r="AM19" s="48">
        <v>0</v>
      </c>
      <c r="AN19" s="48">
        <v>0</v>
      </c>
      <c r="AO19" s="48">
        <v>0</v>
      </c>
      <c r="AP19" s="48">
        <v>20</v>
      </c>
      <c r="AQ19" s="48">
        <v>250149</v>
      </c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</row>
    <row r="20" spans="1:188" x14ac:dyDescent="0.3">
      <c r="A20" s="55">
        <v>15</v>
      </c>
      <c r="B20" s="51">
        <v>5</v>
      </c>
      <c r="C20" s="52" t="s">
        <v>32</v>
      </c>
      <c r="D20" s="13">
        <f>D21</f>
        <v>0</v>
      </c>
      <c r="E20" s="13">
        <f>E21</f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0</v>
      </c>
      <c r="AE20" s="53">
        <v>0</v>
      </c>
      <c r="AF20" s="53">
        <v>0</v>
      </c>
      <c r="AG20" s="53">
        <v>0</v>
      </c>
      <c r="AH20" s="53">
        <v>0</v>
      </c>
      <c r="AI20" s="53">
        <v>0</v>
      </c>
      <c r="AJ20" s="53">
        <v>0</v>
      </c>
      <c r="AK20" s="53">
        <v>0</v>
      </c>
      <c r="AL20" s="53">
        <v>0</v>
      </c>
      <c r="AM20" s="53">
        <v>0</v>
      </c>
      <c r="AN20" s="53">
        <v>0</v>
      </c>
      <c r="AO20" s="53">
        <v>0</v>
      </c>
      <c r="AP20" s="53">
        <v>0</v>
      </c>
      <c r="AQ20" s="53">
        <v>0</v>
      </c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</row>
    <row r="21" spans="1:188" x14ac:dyDescent="0.3">
      <c r="A21" s="55">
        <v>16</v>
      </c>
      <c r="B21" s="51"/>
      <c r="C21" s="54" t="s">
        <v>33</v>
      </c>
      <c r="D21" s="1">
        <f>SUM(F21+H21+J21+L21+N21+P21+R21+T21+V21+X21+Z21+AB21+AD21+AF21+AH21+AJ21+AL21+AN21+AP21+AR21+AT21+AV21+AX21+AZ21+BB21+BD21+BF21+BH21+BJ21+BL21+BN21+BP21+BR21+BT21+BV21+BX21+BZ21+CB21+CD21+CF21+CH21+CJ21+CL21+CN21+CP21+CR21+CT21+CV21+CX21+CZ21+DB21+DD21+DF21+DH21+DJ21+DL21+DN21+DP21+DR21+DT21+DV21+DX21+DZ21+EB21+ED21+EF21)</f>
        <v>0</v>
      </c>
      <c r="E21" s="1">
        <f>SUM(G21+I21+K21+M21+O21+Q21+S21+U21+W21+Y21+AA21+AC21+AE21+AG21+AI21+AK21+AM21+AO21+AQ21+AS21+AU21+AW21+AY21+BA21+BC21+BE21+BG21+BI21+BK21+BM21+BO21+BQ21+BS21+BU21+BW21+BY21+CA21+CC21+CE21+CG21+CI21+CK21+CM21+CO21+CQ21+CS21+CU21+CW21+CY21+DA21+DC21+DE21+DG21+DI21+DK21+DM21+DO21+DQ21+DS21+DU21+DW21+DY21+EA21+EC21+EE21+EG21)</f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</row>
    <row r="22" spans="1:188" x14ac:dyDescent="0.3">
      <c r="A22" s="55">
        <v>17</v>
      </c>
      <c r="B22" s="51">
        <v>6</v>
      </c>
      <c r="C22" s="52" t="s">
        <v>34</v>
      </c>
      <c r="D22" s="13">
        <f>D23+D24</f>
        <v>837</v>
      </c>
      <c r="E22" s="13">
        <f>E23+E24</f>
        <v>15461404</v>
      </c>
      <c r="F22" s="53">
        <v>0</v>
      </c>
      <c r="G22" s="53">
        <v>0</v>
      </c>
      <c r="H22" s="53">
        <v>118</v>
      </c>
      <c r="I22" s="53">
        <v>1003479</v>
      </c>
      <c r="J22" s="53">
        <v>645</v>
      </c>
      <c r="K22" s="53">
        <v>13467022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2</v>
      </c>
      <c r="S22" s="53">
        <v>38951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2</v>
      </c>
      <c r="AE22" s="53">
        <v>14612</v>
      </c>
      <c r="AF22" s="53">
        <v>70</v>
      </c>
      <c r="AG22" s="53">
        <v>937340</v>
      </c>
      <c r="AH22" s="53">
        <v>0</v>
      </c>
      <c r="AI22" s="53">
        <v>0</v>
      </c>
      <c r="AJ22" s="53">
        <v>0</v>
      </c>
      <c r="AK22" s="53">
        <v>0</v>
      </c>
      <c r="AL22" s="53">
        <v>0</v>
      </c>
      <c r="AM22" s="53">
        <v>0</v>
      </c>
      <c r="AN22" s="53">
        <v>0</v>
      </c>
      <c r="AO22" s="53">
        <v>0</v>
      </c>
      <c r="AP22" s="53">
        <v>0</v>
      </c>
      <c r="AQ22" s="53">
        <v>0</v>
      </c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</row>
    <row r="23" spans="1:188" x14ac:dyDescent="0.3">
      <c r="A23" s="55">
        <v>18</v>
      </c>
      <c r="B23" s="51"/>
      <c r="C23" s="54" t="s">
        <v>35</v>
      </c>
      <c r="D23" s="1">
        <f>SUM(F23+H23+J23+L23+N23+P23+R23+T23+V23+X23+Z23+AB23+AD23+AF23+AH23+AJ23+AL23+AN23+AP23+AR23+AT23+AV23+AX23+AZ23+BB23+BD23+BF23+BH23+BJ23+BL23+BN23+BP23+BR23+BT23+BV23+BX23+BZ23+CB23+CD23+CF23+CH23+CJ23+CL23+CN23+CP23+CR23+CT23+CV23+CX23+CZ23+DB23+DD23+DF23+DH23+DJ23+DL23+DN23+DP23+DR23+DT23+DV23+DX23+DZ23+EB23+ED23+EF23)</f>
        <v>0</v>
      </c>
      <c r="E23" s="1">
        <f>SUM(G23+I23+K23+M23+O23+Q23+S23+U23+W23+Y23+AA23+AC23+AE23+AG23+AI23+AK23+AM23+AO23+AQ23+AS23+AU23+AW23+AY23+BA23+BC23+BE23+BG23+BI23+BK23+BM23+BO23+BQ23+BS23+BU23+BW23+BY23+CA23+CC23+CE23+CG23+CI23+CK23+CM23+CO23+CQ23+CS23+CU23+CW23+CY23+DA23+DC23+DE23+DG23+DI23+DK23+DM23+DO23+DQ23+DS23+DU23+DW23+DY23+EA23+EC23+EE23+EG23)</f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</row>
    <row r="24" spans="1:188" x14ac:dyDescent="0.3">
      <c r="A24" s="55">
        <v>19</v>
      </c>
      <c r="B24" s="51"/>
      <c r="C24" s="54" t="s">
        <v>36</v>
      </c>
      <c r="D24" s="1">
        <f>SUM(F24+H24+J24+L24+N24+P24+R24+T24+V24+X24+Z24+AB24+AD24+AF24+AH24+AJ24+AL24+AN24+AP24+AR24+AT24+AV24+AX24+AZ24+BB24+BD24+BF24+BH24+BJ24+BL24+BN24+BP24+BR24+BT24+BV24+BX24+BZ24+CB24+CD24+CF24+CH24+CJ24+CL24+CN24+CP24+CR24+CT24+CV24+CX24+CZ24+DB24+DD24+DF24+DH24+DJ24+DL24+DN24+DP24+DR24+DT24+DV24+DX24+DZ24+EB24+ED24+EF24)</f>
        <v>837</v>
      </c>
      <c r="E24" s="1">
        <f>SUM(G24+I24+K24+M24+O24+Q24+S24+U24+W24+Y24+AA24+AC24+AE24+AG24+AI24+AK24+AM24+AO24+AQ24+AS24+AU24+AW24+AY24+BA24+BC24+BE24+BG24+BI24+BK24+BM24+BO24+BQ24+BS24+BU24+BW24+BY24+CA24+CC24+CE24+CG24+CI24+CK24+CM24+CO24+CQ24+CS24+CU24+CW24+CY24+DA24+DC24+DE24+DG24+DI24+DK24+DM24+DO24+DQ24+DS24+DU24+DW24+DY24+EA24+EC24+EE24+EG24)</f>
        <v>15461404</v>
      </c>
      <c r="F24" s="48">
        <v>0</v>
      </c>
      <c r="G24" s="48">
        <v>0</v>
      </c>
      <c r="H24" s="48">
        <v>118</v>
      </c>
      <c r="I24" s="48">
        <v>1003479</v>
      </c>
      <c r="J24" s="48">
        <v>645</v>
      </c>
      <c r="K24" s="48">
        <v>13467022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2</v>
      </c>
      <c r="S24" s="48">
        <v>38951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2</v>
      </c>
      <c r="AE24" s="48">
        <v>14612</v>
      </c>
      <c r="AF24" s="48">
        <v>70</v>
      </c>
      <c r="AG24" s="48">
        <v>937340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  <c r="GE24" s="46"/>
      <c r="GF24" s="46"/>
    </row>
    <row r="25" spans="1:188" x14ac:dyDescent="0.3">
      <c r="A25" s="55">
        <v>20</v>
      </c>
      <c r="B25" s="51">
        <v>7</v>
      </c>
      <c r="C25" s="52" t="s">
        <v>37</v>
      </c>
      <c r="D25" s="13">
        <f>D26</f>
        <v>0</v>
      </c>
      <c r="E25" s="13">
        <f>E26</f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</row>
    <row r="26" spans="1:188" x14ac:dyDescent="0.3">
      <c r="A26" s="55">
        <v>21</v>
      </c>
      <c r="B26" s="51"/>
      <c r="C26" s="54" t="s">
        <v>38</v>
      </c>
      <c r="D26" s="1">
        <f>SUM(F26+H26+J26+L26+N26+P26+R26+T26+V26+X26+Z26+AB26+AD26+AF26+AH26+AJ26+AL26+AN26+AP26+AR26+AT26+AV26+AX26+AZ26+BB26+BD26+BF26+BH26+BJ26+BL26+BN26+BP26+BR26+BT26+BV26+BX26+BZ26+CB26+CD26+CF26+CH26+CJ26+CL26+CN26+CP26+CR26+CT26+CV26+CX26+CZ26+DB26+DD26+DF26+DH26+DJ26+DL26+DN26+DP26+DR26+DT26+DV26+DX26+DZ26+EB26+ED26+EF26)</f>
        <v>0</v>
      </c>
      <c r="E26" s="1">
        <f>SUM(G26+I26+K26+M26+O26+Q26+S26+U26+W26+Y26+AA26+AC26+AE26+AG26+AI26+AK26+AM26+AO26+AQ26+AS26+AU26+AW26+AY26+BA26+BC26+BE26+BG26+BI26+BK26+BM26+BO26+BQ26+BS26+BU26+BW26+BY26+CA26+CC26+CE26+CG26+CI26+CK26+CM26+CO26+CQ26+CS26+CU26+CW26+CY26+DA26+DC26+DE26+DG26+DI26+DK26+DM26+DO26+DQ26+DS26+DU26+DW26+DY26+EA26+EC26+EE26+EG26)</f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0</v>
      </c>
      <c r="AN26" s="48">
        <v>0</v>
      </c>
      <c r="AO26" s="48">
        <v>0</v>
      </c>
      <c r="AP26" s="48">
        <v>0</v>
      </c>
      <c r="AQ26" s="48">
        <v>0</v>
      </c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  <c r="GD26" s="46"/>
      <c r="GE26" s="46"/>
      <c r="GF26" s="46"/>
    </row>
    <row r="27" spans="1:188" x14ac:dyDescent="0.3">
      <c r="A27" s="55">
        <v>22</v>
      </c>
      <c r="B27" s="51">
        <v>8</v>
      </c>
      <c r="C27" s="52" t="s">
        <v>39</v>
      </c>
      <c r="D27" s="13">
        <f>D28</f>
        <v>0</v>
      </c>
      <c r="E27" s="13">
        <f>E28</f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0</v>
      </c>
      <c r="AE27" s="53">
        <v>0</v>
      </c>
      <c r="AF27" s="53">
        <v>0</v>
      </c>
      <c r="AG27" s="53">
        <v>0</v>
      </c>
      <c r="AH27" s="53">
        <v>0</v>
      </c>
      <c r="AI27" s="53">
        <v>0</v>
      </c>
      <c r="AJ27" s="53">
        <v>0</v>
      </c>
      <c r="AK27" s="53">
        <v>0</v>
      </c>
      <c r="AL27" s="53">
        <v>0</v>
      </c>
      <c r="AM27" s="53">
        <v>0</v>
      </c>
      <c r="AN27" s="53">
        <v>0</v>
      </c>
      <c r="AO27" s="53">
        <v>0</v>
      </c>
      <c r="AP27" s="53">
        <v>0</v>
      </c>
      <c r="AQ27" s="53">
        <v>0</v>
      </c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  <c r="GD27" s="46"/>
      <c r="GE27" s="46"/>
      <c r="GF27" s="46"/>
    </row>
    <row r="28" spans="1:188" x14ac:dyDescent="0.3">
      <c r="A28" s="55">
        <v>23</v>
      </c>
      <c r="B28" s="51"/>
      <c r="C28" s="54" t="s">
        <v>40</v>
      </c>
      <c r="D28" s="1">
        <f>SUM(F28+H28+J28+L28+N28+P28+R28+T28+V28+X28+Z28+AB28+AD28+AF28+AH28+AJ28+AL28+AN28+AP28+AR28+AT28+AV28+AX28+AZ28+BB28+BD28+BF28+BH28+BJ28+BL28+BN28+BP28+BR28+BT28+BV28+BX28+BZ28+CB28+CD28+CF28+CH28+CJ28+CL28+CN28+CP28+CR28+CT28+CV28+CX28+CZ28+DB28+DD28+DF28+DH28+DJ28+DL28+DN28+DP28+DR28+DT28+DV28+DX28+DZ28+EB28+ED28+EF28)</f>
        <v>0</v>
      </c>
      <c r="E28" s="1">
        <f>SUM(G28+I28+K28+M28+O28+Q28+S28+U28+W28+Y28+AA28+AC28+AE28+AG28+AI28+AK28+AM28+AO28+AQ28+AS28+AU28+AW28+AY28+BA28+BC28+BE28+BG28+BI28+BK28+BM28+BO28+BQ28+BS28+BU28+BW28+BY28+CA28+CC28+CE28+CG28+CI28+CK28+CM28+CO28+CQ28+CS28+CU28+CW28+CY28+DA28+DC28+DE28+DG28+DI28+DK28+DM28+DO28+DQ28+DS28+DU28+DW28+DY28+EA28+EC28+EE28+EG28)</f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  <c r="GD28" s="46"/>
      <c r="GE28" s="46"/>
      <c r="GF28" s="46"/>
    </row>
    <row r="29" spans="1:188" x14ac:dyDescent="0.3">
      <c r="A29" s="55">
        <v>24</v>
      </c>
      <c r="B29" s="51">
        <v>9</v>
      </c>
      <c r="C29" s="52" t="s">
        <v>41</v>
      </c>
      <c r="D29" s="13">
        <f>D30</f>
        <v>67</v>
      </c>
      <c r="E29" s="13">
        <f>E30</f>
        <v>1800171</v>
      </c>
      <c r="F29" s="53">
        <v>0</v>
      </c>
      <c r="G29" s="53">
        <v>0</v>
      </c>
      <c r="H29" s="53">
        <v>67</v>
      </c>
      <c r="I29" s="53">
        <v>1800171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0</v>
      </c>
      <c r="AE29" s="53">
        <v>0</v>
      </c>
      <c r="AF29" s="53">
        <v>0</v>
      </c>
      <c r="AG29" s="53">
        <v>0</v>
      </c>
      <c r="AH29" s="53">
        <v>0</v>
      </c>
      <c r="AI29" s="53">
        <v>0</v>
      </c>
      <c r="AJ29" s="53">
        <v>0</v>
      </c>
      <c r="AK29" s="53">
        <v>0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</row>
    <row r="30" spans="1:188" x14ac:dyDescent="0.3">
      <c r="A30" s="55">
        <v>25</v>
      </c>
      <c r="B30" s="51"/>
      <c r="C30" s="54" t="s">
        <v>42</v>
      </c>
      <c r="D30" s="1">
        <f>SUM(F30+H30+J30+L30+N30+P30+R30+T30+V30+X30+Z30+AB30+AD30+AF30+AH30+AJ30+AL30+AN30+AP30+AR30+AT30+AV30+AX30+AZ30+BB30+BD30+BF30+BH30+BJ30+BL30+BN30+BP30+BR30+BT30+BV30+BX30+BZ30+CB30+CD30+CF30+CH30+CJ30+CL30+CN30+CP30+CR30+CT30+CV30+CX30+CZ30+DB30+DD30+DF30+DH30+DJ30+DL30+DN30+DP30+DR30+DT30+DV30+DX30+DZ30+EB30+ED30+EF30)</f>
        <v>67</v>
      </c>
      <c r="E30" s="1">
        <f>SUM(G30+I30+K30+M30+O30+Q30+S30+U30+W30+Y30+AA30+AC30+AE30+AG30+AI30+AK30+AM30+AO30+AQ30+AS30+AU30+AW30+AY30+BA30+BC30+BE30+BG30+BI30+BK30+BM30+BO30+BQ30+BS30+BU30+BW30+BY30+CA30+CC30+CE30+CG30+CI30+CK30+CM30+CO30+CQ30+CS30+CU30+CW30+CY30+DA30+DC30+DE30+DG30+DI30+DK30+DM30+DO30+DQ30+DS30+DU30+DW30+DY30+EA30+EC30+EE30+EG30)</f>
        <v>1800171</v>
      </c>
      <c r="F30" s="48">
        <v>0</v>
      </c>
      <c r="G30" s="48">
        <v>0</v>
      </c>
      <c r="H30" s="48">
        <v>67</v>
      </c>
      <c r="I30" s="48">
        <v>1800171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  <c r="GD30" s="46"/>
      <c r="GE30" s="46"/>
      <c r="GF30" s="46"/>
    </row>
    <row r="31" spans="1:188" x14ac:dyDescent="0.3">
      <c r="A31" s="55">
        <v>26</v>
      </c>
      <c r="B31" s="51">
        <v>10</v>
      </c>
      <c r="C31" s="52" t="s">
        <v>43</v>
      </c>
      <c r="D31" s="13">
        <f>D32</f>
        <v>0</v>
      </c>
      <c r="E31" s="13">
        <f>E32</f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0</v>
      </c>
      <c r="AE31" s="53">
        <v>0</v>
      </c>
      <c r="AF31" s="53">
        <v>0</v>
      </c>
      <c r="AG31" s="53">
        <v>0</v>
      </c>
      <c r="AH31" s="53">
        <v>0</v>
      </c>
      <c r="AI31" s="53">
        <v>0</v>
      </c>
      <c r="AJ31" s="53">
        <v>0</v>
      </c>
      <c r="AK31" s="53">
        <v>0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  <c r="GD31" s="46"/>
      <c r="GE31" s="46"/>
      <c r="GF31" s="46"/>
    </row>
    <row r="32" spans="1:188" x14ac:dyDescent="0.3">
      <c r="A32" s="55">
        <v>27</v>
      </c>
      <c r="B32" s="51"/>
      <c r="C32" s="54" t="s">
        <v>44</v>
      </c>
      <c r="D32" s="1">
        <f>SUM(F32+H32+J32+L32+N32+P32+R32+T32+V32+X32+Z32+AB32+AD32+AF32+AH32+AJ32+AL32+AN32+AP32+AR32+AT32+AV32+AX32+AZ32+BB32+BD32+BF32+BH32+BJ32+BL32+BN32+BP32+BR32+BT32+BV32+BX32+BZ32+CB32+CD32+CF32+CH32+CJ32+CL32+CN32+CP32+CR32+CT32+CV32+CX32+CZ32+DB32+DD32+DF32+DH32+DJ32+DL32+DN32+DP32+DR32+DT32+DV32+DX32+DZ32+EB32+ED32+EF32)</f>
        <v>0</v>
      </c>
      <c r="E32" s="1">
        <f>SUM(G32+I32+K32+M32+O32+Q32+S32+U32+W32+Y32+AA32+AC32+AE32+AG32+AI32+AK32+AM32+AO32+AQ32+AS32+AU32+AW32+AY32+BA32+BC32+BE32+BG32+BI32+BK32+BM32+BO32+BQ32+BS32+BU32+BW32+BY32+CA32+CC32+CE32+CG32+CI32+CK32+CM32+CO32+CQ32+CS32+CU32+CW32+CY32+DA32+DC32+DE32+DG32+DI32+DK32+DM32+DO32+DQ32+DS32+DU32+DW32+DY32+EA32+EC32+EE32+EG32)</f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  <c r="GD32" s="46"/>
      <c r="GE32" s="46"/>
      <c r="GF32" s="46"/>
    </row>
    <row r="33" spans="1:188" x14ac:dyDescent="0.3">
      <c r="A33" s="55">
        <v>28</v>
      </c>
      <c r="B33" s="51">
        <v>11</v>
      </c>
      <c r="C33" s="52" t="s">
        <v>45</v>
      </c>
      <c r="D33" s="13">
        <f>D34</f>
        <v>7</v>
      </c>
      <c r="E33" s="13">
        <f>E34</f>
        <v>183221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2</v>
      </c>
      <c r="U33" s="53">
        <v>52349</v>
      </c>
      <c r="V33" s="53">
        <v>0</v>
      </c>
      <c r="W33" s="53">
        <v>0</v>
      </c>
      <c r="X33" s="53">
        <v>5</v>
      </c>
      <c r="Y33" s="53">
        <v>130872</v>
      </c>
      <c r="Z33" s="53">
        <v>0</v>
      </c>
      <c r="AA33" s="53">
        <v>0</v>
      </c>
      <c r="AB33" s="53">
        <v>0</v>
      </c>
      <c r="AC33" s="53">
        <v>0</v>
      </c>
      <c r="AD33" s="53">
        <v>0</v>
      </c>
      <c r="AE33" s="53">
        <v>0</v>
      </c>
      <c r="AF33" s="53">
        <v>0</v>
      </c>
      <c r="AG33" s="53">
        <v>0</v>
      </c>
      <c r="AH33" s="53">
        <v>0</v>
      </c>
      <c r="AI33" s="53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  <c r="GD33" s="46"/>
      <c r="GE33" s="46"/>
      <c r="GF33" s="46"/>
    </row>
    <row r="34" spans="1:188" x14ac:dyDescent="0.3">
      <c r="A34" s="55">
        <v>29</v>
      </c>
      <c r="B34" s="51"/>
      <c r="C34" s="54" t="s">
        <v>46</v>
      </c>
      <c r="D34" s="1">
        <f>SUM(F34+H34+J34+L34+N34+P34+R34+T34+V34+X34+Z34+AB34+AD34+AF34+AH34+AJ34+AL34+AN34+AP34+AR34+AT34+AV34+AX34+AZ34+BB34+BD34+BF34+BH34+BJ34+BL34+BN34+BP34+BR34+BT34+BV34+BX34+BZ34+CB34+CD34+CF34+CH34+CJ34+CL34+CN34+CP34+CR34+CT34+CV34+CX34+CZ34+DB34+DD34+DF34+DH34+DJ34+DL34+DN34+DP34+DR34+DT34+DV34+DX34+DZ34+EB34+ED34+EF34)</f>
        <v>7</v>
      </c>
      <c r="E34" s="1">
        <f>SUM(G34+I34+K34+M34+O34+Q34+S34+U34+W34+Y34+AA34+AC34+AE34+AG34+AI34+AK34+AM34+AO34+AQ34+AS34+AU34+AW34+AY34+BA34+BC34+BE34+BG34+BI34+BK34+BM34+BO34+BQ34+BS34+BU34+BW34+BY34+CA34+CC34+CE34+CG34+CI34+CK34+CM34+CO34+CQ34+CS34+CU34+CW34+CY34+DA34+DC34+DE34+DG34+DI34+DK34+DM34+DO34+DQ34+DS34+DU34+DW34+DY34+EA34+EC34+EE34+EG34)</f>
        <v>183221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2</v>
      </c>
      <c r="U34" s="48">
        <v>52349</v>
      </c>
      <c r="V34" s="48">
        <v>0</v>
      </c>
      <c r="W34" s="48">
        <v>0</v>
      </c>
      <c r="X34" s="48">
        <v>5</v>
      </c>
      <c r="Y34" s="48">
        <v>130872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  <c r="GD34" s="46"/>
      <c r="GE34" s="46"/>
      <c r="GF34" s="46"/>
    </row>
    <row r="35" spans="1:188" x14ac:dyDescent="0.3">
      <c r="A35" s="55">
        <v>30</v>
      </c>
      <c r="B35" s="51">
        <v>12</v>
      </c>
      <c r="C35" s="52" t="s">
        <v>47</v>
      </c>
      <c r="D35" s="13">
        <f>D36+D37</f>
        <v>30</v>
      </c>
      <c r="E35" s="13">
        <f>E36+E37</f>
        <v>327266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2</v>
      </c>
      <c r="M35" s="53">
        <v>18269</v>
      </c>
      <c r="N35" s="53">
        <v>3</v>
      </c>
      <c r="O35" s="53">
        <v>27404</v>
      </c>
      <c r="P35" s="53">
        <v>6</v>
      </c>
      <c r="Q35" s="53">
        <v>54808</v>
      </c>
      <c r="R35" s="53">
        <v>0</v>
      </c>
      <c r="S35" s="53">
        <v>0</v>
      </c>
      <c r="T35" s="53">
        <v>12</v>
      </c>
      <c r="U35" s="53">
        <v>123318</v>
      </c>
      <c r="V35" s="53">
        <v>0</v>
      </c>
      <c r="W35" s="53">
        <v>0</v>
      </c>
      <c r="X35" s="53">
        <v>2</v>
      </c>
      <c r="Y35" s="53">
        <v>18269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3">
        <v>0</v>
      </c>
      <c r="AH35" s="53">
        <v>0</v>
      </c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5</v>
      </c>
      <c r="AQ35" s="53">
        <v>85198</v>
      </c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  <c r="GD35" s="46"/>
      <c r="GE35" s="46"/>
      <c r="GF35" s="46"/>
    </row>
    <row r="36" spans="1:188" x14ac:dyDescent="0.3">
      <c r="A36" s="55">
        <v>31</v>
      </c>
      <c r="B36" s="51"/>
      <c r="C36" s="54" t="s">
        <v>48</v>
      </c>
      <c r="D36" s="1">
        <f>SUM(F36+H36+J36+L36+N36+P36+R36+T36+V36+X36+Z36+AB36+AD36+AF36+AH36+AJ36+AL36+AN36+AP36+AR36+AT36+AV36+AX36+AZ36+BB36+BD36+BF36+BH36+BJ36+BL36+BN36+BP36+BR36+BT36+BV36+BX36+BZ36+CB36+CD36+CF36+CH36+CJ36+CL36+CN36+CP36+CR36+CT36+CV36+CX36+CZ36+DB36+DD36+DF36+DH36+DJ36+DL36+DN36+DP36+DR36+DT36+DV36+DX36+DZ36+EB36+ED36+EF36)</f>
        <v>30</v>
      </c>
      <c r="E36" s="1">
        <f>SUM(G36+I36+K36+M36+O36+Q36+S36+U36+W36+Y36+AA36+AC36+AE36+AG36+AI36+AK36+AM36+AO36+AQ36+AS36+AU36+AW36+AY36+BA36+BC36+BE36+BG36+BI36+BK36+BM36+BO36+BQ36+BS36+BU36+BW36+BY36+CA36+CC36+CE36+CG36+CI36+CK36+CM36+CO36+CQ36+CS36+CU36+CW36+CY36+DA36+DC36+DE36+DG36+DI36+DK36+DM36+DO36+DQ36+DS36+DU36+DW36+DY36+EA36+EC36+EE36+EG36)</f>
        <v>327266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2</v>
      </c>
      <c r="M36" s="48">
        <v>18269</v>
      </c>
      <c r="N36" s="48">
        <v>3</v>
      </c>
      <c r="O36" s="48">
        <v>27404</v>
      </c>
      <c r="P36" s="48">
        <v>6</v>
      </c>
      <c r="Q36" s="48">
        <v>54808</v>
      </c>
      <c r="R36" s="48">
        <v>0</v>
      </c>
      <c r="S36" s="48">
        <v>0</v>
      </c>
      <c r="T36" s="48">
        <v>12</v>
      </c>
      <c r="U36" s="48">
        <v>123318</v>
      </c>
      <c r="V36" s="48">
        <v>0</v>
      </c>
      <c r="W36" s="48">
        <v>0</v>
      </c>
      <c r="X36" s="48">
        <v>2</v>
      </c>
      <c r="Y36" s="48">
        <v>18269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5</v>
      </c>
      <c r="AQ36" s="48">
        <v>85198</v>
      </c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/>
      <c r="DU36" s="46"/>
      <c r="DV36" s="46"/>
      <c r="DW36" s="46"/>
      <c r="DX36" s="46"/>
      <c r="DY36" s="46"/>
      <c r="DZ36" s="46"/>
      <c r="EA36" s="46"/>
      <c r="EB36" s="46"/>
      <c r="EC36" s="46"/>
      <c r="ED36" s="46"/>
      <c r="EE36" s="46"/>
      <c r="EF36" s="46"/>
      <c r="EG36" s="46"/>
      <c r="EH36" s="46"/>
      <c r="EI36" s="46"/>
      <c r="EJ36" s="46"/>
      <c r="EK36" s="46"/>
      <c r="EL36" s="46"/>
      <c r="EM36" s="46"/>
      <c r="EN36" s="46"/>
      <c r="EO36" s="46"/>
      <c r="EP36" s="46"/>
      <c r="EQ36" s="46"/>
      <c r="ER36" s="46"/>
      <c r="ES36" s="46"/>
      <c r="ET36" s="46"/>
      <c r="EU36" s="46"/>
      <c r="EV36" s="46"/>
      <c r="EW36" s="46"/>
      <c r="EX36" s="46"/>
      <c r="EY36" s="46"/>
      <c r="EZ36" s="46"/>
      <c r="FA36" s="46"/>
      <c r="FB36" s="46"/>
      <c r="FC36" s="46"/>
      <c r="FD36" s="46"/>
      <c r="FE36" s="46"/>
      <c r="FF36" s="46"/>
      <c r="FG36" s="46"/>
      <c r="FH36" s="46"/>
      <c r="FI36" s="46"/>
      <c r="FJ36" s="46"/>
      <c r="FK36" s="46"/>
      <c r="FL36" s="46"/>
      <c r="FM36" s="46"/>
      <c r="FN36" s="46"/>
      <c r="FO36" s="46"/>
      <c r="FP36" s="46"/>
      <c r="FQ36" s="46"/>
      <c r="FR36" s="46"/>
      <c r="FS36" s="46"/>
      <c r="FT36" s="46"/>
      <c r="FU36" s="46"/>
      <c r="FV36" s="46"/>
      <c r="FW36" s="46"/>
      <c r="FX36" s="46"/>
      <c r="FY36" s="46"/>
      <c r="FZ36" s="46"/>
      <c r="GA36" s="46"/>
      <c r="GB36" s="46"/>
      <c r="GC36" s="46"/>
      <c r="GD36" s="46"/>
      <c r="GE36" s="46"/>
      <c r="GF36" s="46"/>
    </row>
    <row r="37" spans="1:188" x14ac:dyDescent="0.3">
      <c r="A37" s="55">
        <v>32</v>
      </c>
      <c r="B37" s="51"/>
      <c r="C37" s="54" t="s">
        <v>49</v>
      </c>
      <c r="D37" s="1">
        <f>SUM(F37+H37+J37+L37+N37+P37+R37+T37+V37+X37+Z37+AB37+AD37+AF37+AH37+AJ37+AL37+AN37+AP37+AR37+AT37+AV37+AX37+AZ37+BB37+BD37+BF37+BH37+BJ37+BL37+BN37+BP37+BR37+BT37+BV37+BX37+BZ37+CB37+CD37+CF37+CH37+CJ37+CL37+CN37+CP37+CR37+CT37+CV37+CX37+CZ37+DB37+DD37+DF37+DH37+DJ37+DL37+DN37+DP37+DR37+DT37+DV37+DX37+DZ37+EB37+ED37+EF37)</f>
        <v>0</v>
      </c>
      <c r="E37" s="1">
        <f>SUM(G37+I37+K37+M37+O37+Q37+S37+U37+W37+Y37+AA37+AC37+AE37+AG37+AI37+AK37+AM37+AO37+AQ37+AS37+AU37+AW37+AY37+BA37+BC37+BE37+BG37+BI37+BK37+BM37+BO37+BQ37+BS37+BU37+BW37+BY37+CA37+CC37+CE37+CG37+CI37+CK37+CM37+CO37+CQ37+CS37+CU37+CW37+CY37+DA37+DC37+DE37+DG37+DI37+DK37+DM37+DO37+DQ37+DS37+DU37+DW37+DY37+EA37+EC37+EE37+EG37)</f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  <c r="GD37" s="46"/>
      <c r="GE37" s="46"/>
      <c r="GF37" s="46"/>
    </row>
    <row r="38" spans="1:188" x14ac:dyDescent="0.3">
      <c r="A38" s="55">
        <v>33</v>
      </c>
      <c r="B38" s="51">
        <v>13</v>
      </c>
      <c r="C38" s="52" t="s">
        <v>50</v>
      </c>
      <c r="D38" s="13">
        <f>D39+D40+D41</f>
        <v>1687</v>
      </c>
      <c r="E38" s="13">
        <f>E39+E40+E41</f>
        <v>22604085</v>
      </c>
      <c r="F38" s="53">
        <v>601</v>
      </c>
      <c r="G38" s="53">
        <v>8868357</v>
      </c>
      <c r="H38" s="53">
        <v>0</v>
      </c>
      <c r="I38" s="53">
        <v>0</v>
      </c>
      <c r="J38" s="53">
        <v>0</v>
      </c>
      <c r="K38" s="53">
        <v>0</v>
      </c>
      <c r="L38" s="53">
        <v>43</v>
      </c>
      <c r="M38" s="53">
        <v>543864</v>
      </c>
      <c r="N38" s="53">
        <v>15</v>
      </c>
      <c r="O38" s="53">
        <v>189720</v>
      </c>
      <c r="P38" s="53">
        <v>80</v>
      </c>
      <c r="Q38" s="53">
        <v>1011840</v>
      </c>
      <c r="R38" s="53">
        <v>250</v>
      </c>
      <c r="S38" s="53">
        <v>3162000</v>
      </c>
      <c r="T38" s="53">
        <v>198</v>
      </c>
      <c r="U38" s="53">
        <v>2504304</v>
      </c>
      <c r="V38" s="53">
        <v>132</v>
      </c>
      <c r="W38" s="53">
        <v>1669536</v>
      </c>
      <c r="X38" s="53">
        <v>50</v>
      </c>
      <c r="Y38" s="53">
        <v>632400</v>
      </c>
      <c r="Z38" s="53">
        <v>0</v>
      </c>
      <c r="AA38" s="53">
        <v>0</v>
      </c>
      <c r="AB38" s="53">
        <v>104</v>
      </c>
      <c r="AC38" s="53">
        <v>1315392</v>
      </c>
      <c r="AD38" s="53">
        <v>14</v>
      </c>
      <c r="AE38" s="53">
        <v>177072</v>
      </c>
      <c r="AF38" s="53">
        <v>0</v>
      </c>
      <c r="AG38" s="53">
        <v>0</v>
      </c>
      <c r="AH38" s="53">
        <v>4</v>
      </c>
      <c r="AI38" s="53">
        <v>50592</v>
      </c>
      <c r="AJ38" s="53">
        <v>71</v>
      </c>
      <c r="AK38" s="53">
        <v>898008</v>
      </c>
      <c r="AL38" s="53">
        <v>0</v>
      </c>
      <c r="AM38" s="53">
        <v>0</v>
      </c>
      <c r="AN38" s="53">
        <v>60</v>
      </c>
      <c r="AO38" s="53">
        <v>758880</v>
      </c>
      <c r="AP38" s="53">
        <v>65</v>
      </c>
      <c r="AQ38" s="53">
        <v>822120</v>
      </c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  <c r="GD38" s="46"/>
      <c r="GE38" s="46"/>
      <c r="GF38" s="46"/>
    </row>
    <row r="39" spans="1:188" x14ac:dyDescent="0.3">
      <c r="A39" s="55">
        <v>34</v>
      </c>
      <c r="B39" s="51"/>
      <c r="C39" s="54" t="s">
        <v>51</v>
      </c>
      <c r="D39" s="1">
        <f t="shared" ref="D39:E41" si="2">SUM(F39+H39+J39+L39+N39+P39+R39+T39+V39+X39+Z39+AB39+AD39+AF39+AH39+AJ39+AL39+AN39+AP39+AR39+AT39+AV39+AX39+AZ39+BB39+BD39+BF39+BH39+BJ39+BL39+BN39+BP39+BR39+BT39+BV39+BX39+BZ39+CB39+CD39+CF39+CH39+CJ39+CL39+CN39+CP39+CR39+CT39+CV39+CX39+CZ39+DB39+DD39+DF39+DH39+DJ39+DL39+DN39+DP39+DR39+DT39+DV39+DX39+DZ39+EB39+ED39+EF39)</f>
        <v>1687</v>
      </c>
      <c r="E39" s="1">
        <f t="shared" si="2"/>
        <v>22604085</v>
      </c>
      <c r="F39" s="48">
        <v>601</v>
      </c>
      <c r="G39" s="48">
        <v>8868357</v>
      </c>
      <c r="H39" s="48">
        <v>0</v>
      </c>
      <c r="I39" s="48">
        <v>0</v>
      </c>
      <c r="J39" s="48">
        <v>0</v>
      </c>
      <c r="K39" s="48">
        <v>0</v>
      </c>
      <c r="L39" s="48">
        <v>43</v>
      </c>
      <c r="M39" s="48">
        <v>543864</v>
      </c>
      <c r="N39" s="48">
        <v>15</v>
      </c>
      <c r="O39" s="48">
        <v>189720</v>
      </c>
      <c r="P39" s="48">
        <v>80</v>
      </c>
      <c r="Q39" s="48">
        <v>1011840</v>
      </c>
      <c r="R39" s="48">
        <v>250</v>
      </c>
      <c r="S39" s="48">
        <v>3162000</v>
      </c>
      <c r="T39" s="48">
        <v>198</v>
      </c>
      <c r="U39" s="48">
        <v>2504304</v>
      </c>
      <c r="V39" s="48">
        <v>132</v>
      </c>
      <c r="W39" s="48">
        <v>1669536</v>
      </c>
      <c r="X39" s="48">
        <v>50</v>
      </c>
      <c r="Y39" s="48">
        <v>632400</v>
      </c>
      <c r="Z39" s="48">
        <v>0</v>
      </c>
      <c r="AA39" s="48">
        <v>0</v>
      </c>
      <c r="AB39" s="48">
        <v>104</v>
      </c>
      <c r="AC39" s="48">
        <v>1315392</v>
      </c>
      <c r="AD39" s="48">
        <v>14</v>
      </c>
      <c r="AE39" s="48">
        <v>177072</v>
      </c>
      <c r="AF39" s="48">
        <v>0</v>
      </c>
      <c r="AG39" s="48">
        <v>0</v>
      </c>
      <c r="AH39" s="48">
        <v>4</v>
      </c>
      <c r="AI39" s="48">
        <v>50592</v>
      </c>
      <c r="AJ39" s="48">
        <v>71</v>
      </c>
      <c r="AK39" s="48">
        <v>898008</v>
      </c>
      <c r="AL39" s="48">
        <v>0</v>
      </c>
      <c r="AM39" s="48">
        <v>0</v>
      </c>
      <c r="AN39" s="48">
        <v>60</v>
      </c>
      <c r="AO39" s="48">
        <v>758880</v>
      </c>
      <c r="AP39" s="48">
        <v>65</v>
      </c>
      <c r="AQ39" s="48">
        <v>822120</v>
      </c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  <c r="GD39" s="46"/>
      <c r="GE39" s="46"/>
      <c r="GF39" s="46"/>
    </row>
    <row r="40" spans="1:188" x14ac:dyDescent="0.3">
      <c r="A40" s="55">
        <v>35</v>
      </c>
      <c r="B40" s="51"/>
      <c r="C40" s="54" t="s">
        <v>52</v>
      </c>
      <c r="D40" s="1">
        <f t="shared" si="2"/>
        <v>0</v>
      </c>
      <c r="E40" s="1">
        <f t="shared" si="2"/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  <c r="GD40" s="46"/>
      <c r="GE40" s="46"/>
      <c r="GF40" s="46"/>
    </row>
    <row r="41" spans="1:188" x14ac:dyDescent="0.3">
      <c r="A41" s="55">
        <v>36</v>
      </c>
      <c r="B41" s="51"/>
      <c r="C41" s="54" t="s">
        <v>53</v>
      </c>
      <c r="D41" s="1">
        <f t="shared" si="2"/>
        <v>0</v>
      </c>
      <c r="E41" s="1">
        <f t="shared" si="2"/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  <c r="GD41" s="46"/>
      <c r="GE41" s="46"/>
      <c r="GF41" s="46"/>
    </row>
    <row r="42" spans="1:188" x14ac:dyDescent="0.3">
      <c r="A42" s="55">
        <v>37</v>
      </c>
      <c r="B42" s="51">
        <v>14</v>
      </c>
      <c r="C42" s="52" t="s">
        <v>54</v>
      </c>
      <c r="D42" s="13">
        <f>D43</f>
        <v>22</v>
      </c>
      <c r="E42" s="13">
        <f>E43</f>
        <v>835096</v>
      </c>
      <c r="F42" s="53">
        <v>0</v>
      </c>
      <c r="G42" s="53">
        <v>0</v>
      </c>
      <c r="H42" s="53">
        <v>0</v>
      </c>
      <c r="I42" s="53">
        <v>0</v>
      </c>
      <c r="J42" s="53">
        <v>0</v>
      </c>
      <c r="K42" s="53">
        <v>0</v>
      </c>
      <c r="L42" s="53">
        <v>0</v>
      </c>
      <c r="M42" s="53">
        <v>0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53">
        <v>12</v>
      </c>
      <c r="AA42" s="53">
        <v>620080</v>
      </c>
      <c r="AB42" s="53">
        <v>0</v>
      </c>
      <c r="AC42" s="53">
        <v>0</v>
      </c>
      <c r="AD42" s="53">
        <v>0</v>
      </c>
      <c r="AE42" s="53">
        <v>0</v>
      </c>
      <c r="AF42" s="53">
        <v>0</v>
      </c>
      <c r="AG42" s="53">
        <v>0</v>
      </c>
      <c r="AH42" s="53">
        <v>10</v>
      </c>
      <c r="AI42" s="53">
        <v>215016</v>
      </c>
      <c r="AJ42" s="53">
        <v>0</v>
      </c>
      <c r="AK42" s="53">
        <v>0</v>
      </c>
      <c r="AL42" s="53">
        <v>0</v>
      </c>
      <c r="AM42" s="53">
        <v>0</v>
      </c>
      <c r="AN42" s="53">
        <v>0</v>
      </c>
      <c r="AO42" s="53">
        <v>0</v>
      </c>
      <c r="AP42" s="53">
        <v>0</v>
      </c>
      <c r="AQ42" s="53">
        <v>0</v>
      </c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  <c r="GD42" s="46"/>
      <c r="GE42" s="46"/>
      <c r="GF42" s="46"/>
    </row>
    <row r="43" spans="1:188" x14ac:dyDescent="0.3">
      <c r="A43" s="55">
        <v>38</v>
      </c>
      <c r="B43" s="51"/>
      <c r="C43" s="54" t="s">
        <v>55</v>
      </c>
      <c r="D43" s="1">
        <f>SUM(F43+H43+J43+L43+N43+P43+R43+T43+V43+X43+Z43+AB43+AD43+AF43+AH43+AJ43+AL43+AN43+AP43+AR43+AT43+AV43+AX43+AZ43+BB43+BD43+BF43+BH43+BJ43+BL43+BN43+BP43+BR43+BT43+BV43+BX43+BZ43+CB43+CD43+CF43+CH43+CJ43+CL43+CN43+CP43+CR43+CT43+CV43+CX43+CZ43+DB43+DD43+DF43+DH43+DJ43+DL43+DN43+DP43+DR43+DT43+DV43+DX43+DZ43+EB43+ED43+EF43)</f>
        <v>22</v>
      </c>
      <c r="E43" s="1">
        <f>SUM(G43+I43+K43+M43+O43+Q43+S43+U43+W43+Y43+AA43+AC43+AE43+AG43+AI43+AK43+AM43+AO43+AQ43+AS43+AU43+AW43+AY43+BA43+BC43+BE43+BG43+BI43+BK43+BM43+BO43+BQ43+BS43+BU43+BW43+BY43+CA43+CC43+CE43+CG43+CI43+CK43+CM43+CO43+CQ43+CS43+CU43+CW43+CY43+DA43+DC43+DE43+DG43+DI43+DK43+DM43+DO43+DQ43+DS43+DU43+DW43+DY43+EA43+EC43+EE43+EG43)</f>
        <v>835096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12</v>
      </c>
      <c r="AA43" s="48">
        <v>620080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10</v>
      </c>
      <c r="AI43" s="48">
        <v>215016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  <c r="GD43" s="46"/>
      <c r="GE43" s="46"/>
      <c r="GF43" s="46"/>
    </row>
    <row r="44" spans="1:188" x14ac:dyDescent="0.3">
      <c r="A44" s="55">
        <v>39</v>
      </c>
      <c r="B44" s="51">
        <v>15</v>
      </c>
      <c r="C44" s="52" t="s">
        <v>56</v>
      </c>
      <c r="D44" s="13">
        <f>D45+D46+D47+D48</f>
        <v>293</v>
      </c>
      <c r="E44" s="13">
        <f>E45+E46+E47+E48</f>
        <v>4172997</v>
      </c>
      <c r="F44" s="53">
        <v>60</v>
      </c>
      <c r="G44" s="53">
        <v>964059</v>
      </c>
      <c r="H44" s="53">
        <v>0</v>
      </c>
      <c r="I44" s="53">
        <v>0</v>
      </c>
      <c r="J44" s="53">
        <v>0</v>
      </c>
      <c r="K44" s="53">
        <v>0</v>
      </c>
      <c r="L44" s="53">
        <v>22</v>
      </c>
      <c r="M44" s="53">
        <v>302990</v>
      </c>
      <c r="N44" s="53">
        <v>0</v>
      </c>
      <c r="O44" s="53">
        <v>0</v>
      </c>
      <c r="P44" s="53">
        <v>8</v>
      </c>
      <c r="Q44" s="53">
        <v>110178</v>
      </c>
      <c r="R44" s="53">
        <v>20</v>
      </c>
      <c r="S44" s="53">
        <v>275445</v>
      </c>
      <c r="T44" s="53">
        <v>35</v>
      </c>
      <c r="U44" s="53">
        <v>482029</v>
      </c>
      <c r="V44" s="53">
        <v>7</v>
      </c>
      <c r="W44" s="53">
        <v>96406</v>
      </c>
      <c r="X44" s="53">
        <v>5</v>
      </c>
      <c r="Y44" s="53">
        <v>68861</v>
      </c>
      <c r="Z44" s="53">
        <v>0</v>
      </c>
      <c r="AA44" s="53">
        <v>0</v>
      </c>
      <c r="AB44" s="53">
        <v>52</v>
      </c>
      <c r="AC44" s="53">
        <v>716158</v>
      </c>
      <c r="AD44" s="53">
        <v>0</v>
      </c>
      <c r="AE44" s="53">
        <v>0</v>
      </c>
      <c r="AF44" s="53">
        <v>0</v>
      </c>
      <c r="AG44" s="53">
        <v>0</v>
      </c>
      <c r="AH44" s="53">
        <v>10</v>
      </c>
      <c r="AI44" s="53">
        <v>137723</v>
      </c>
      <c r="AJ44" s="53">
        <v>2</v>
      </c>
      <c r="AK44" s="53">
        <v>27545</v>
      </c>
      <c r="AL44" s="53">
        <v>0</v>
      </c>
      <c r="AM44" s="53">
        <v>0</v>
      </c>
      <c r="AN44" s="53">
        <v>60</v>
      </c>
      <c r="AO44" s="53">
        <v>826336</v>
      </c>
      <c r="AP44" s="53">
        <v>12</v>
      </c>
      <c r="AQ44" s="53">
        <v>165267</v>
      </c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  <c r="GD44" s="46"/>
      <c r="GE44" s="46"/>
      <c r="GF44" s="46"/>
    </row>
    <row r="45" spans="1:188" x14ac:dyDescent="0.3">
      <c r="A45" s="55">
        <v>40</v>
      </c>
      <c r="B45" s="51"/>
      <c r="C45" s="54" t="s">
        <v>57</v>
      </c>
      <c r="D45" s="1">
        <f t="shared" ref="D45:E48" si="3">SUM(F45+H45+J45+L45+N45+P45+R45+T45+V45+X45+Z45+AB45+AD45+AF45+AH45+AJ45+AL45+AN45+AP45+AR45+AT45+AV45+AX45+AZ45+BB45+BD45+BF45+BH45+BJ45+BL45+BN45+BP45+BR45+BT45+BV45+BX45+BZ45+CB45+CD45+CF45+CH45+CJ45+CL45+CN45+CP45+CR45+CT45+CV45+CX45+CZ45+DB45+DD45+DF45+DH45+DJ45+DL45+DN45+DP45+DR45+DT45+DV45+DX45+DZ45+EB45+ED45+EF45)</f>
        <v>293</v>
      </c>
      <c r="E45" s="1">
        <f t="shared" si="3"/>
        <v>4172997</v>
      </c>
      <c r="F45" s="48">
        <v>60</v>
      </c>
      <c r="G45" s="48">
        <v>964059</v>
      </c>
      <c r="H45" s="48">
        <v>0</v>
      </c>
      <c r="I45" s="48">
        <v>0</v>
      </c>
      <c r="J45" s="48">
        <v>0</v>
      </c>
      <c r="K45" s="48">
        <v>0</v>
      </c>
      <c r="L45" s="48">
        <v>22</v>
      </c>
      <c r="M45" s="48">
        <v>302990</v>
      </c>
      <c r="N45" s="48">
        <v>0</v>
      </c>
      <c r="O45" s="48">
        <v>0</v>
      </c>
      <c r="P45" s="48">
        <v>8</v>
      </c>
      <c r="Q45" s="48">
        <v>110178</v>
      </c>
      <c r="R45" s="48">
        <v>20</v>
      </c>
      <c r="S45" s="48">
        <v>275445</v>
      </c>
      <c r="T45" s="48">
        <v>35</v>
      </c>
      <c r="U45" s="48">
        <v>482029</v>
      </c>
      <c r="V45" s="48">
        <v>7</v>
      </c>
      <c r="W45" s="48">
        <v>96406</v>
      </c>
      <c r="X45" s="48">
        <v>5</v>
      </c>
      <c r="Y45" s="48">
        <v>68861</v>
      </c>
      <c r="Z45" s="48">
        <v>0</v>
      </c>
      <c r="AA45" s="48">
        <v>0</v>
      </c>
      <c r="AB45" s="48">
        <v>52</v>
      </c>
      <c r="AC45" s="48">
        <v>716158</v>
      </c>
      <c r="AD45" s="48">
        <v>0</v>
      </c>
      <c r="AE45" s="48">
        <v>0</v>
      </c>
      <c r="AF45" s="48">
        <v>0</v>
      </c>
      <c r="AG45" s="48">
        <v>0</v>
      </c>
      <c r="AH45" s="48">
        <v>10</v>
      </c>
      <c r="AI45" s="48">
        <v>137723</v>
      </c>
      <c r="AJ45" s="48">
        <v>2</v>
      </c>
      <c r="AK45" s="48">
        <v>27545</v>
      </c>
      <c r="AL45" s="48">
        <v>0</v>
      </c>
      <c r="AM45" s="48">
        <v>0</v>
      </c>
      <c r="AN45" s="48">
        <v>60</v>
      </c>
      <c r="AO45" s="48">
        <v>826336</v>
      </c>
      <c r="AP45" s="48">
        <v>12</v>
      </c>
      <c r="AQ45" s="48">
        <v>165267</v>
      </c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  <c r="GD45" s="46"/>
      <c r="GE45" s="46"/>
      <c r="GF45" s="46"/>
    </row>
    <row r="46" spans="1:188" ht="39" customHeight="1" x14ac:dyDescent="0.3">
      <c r="A46" s="55">
        <v>41</v>
      </c>
      <c r="B46" s="51"/>
      <c r="C46" s="54" t="s">
        <v>58</v>
      </c>
      <c r="D46" s="1">
        <f t="shared" si="3"/>
        <v>0</v>
      </c>
      <c r="E46" s="1">
        <f t="shared" si="3"/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  <c r="GD46" s="46"/>
      <c r="GE46" s="46"/>
      <c r="GF46" s="46"/>
    </row>
    <row r="47" spans="1:188" x14ac:dyDescent="0.3">
      <c r="A47" s="55">
        <v>42</v>
      </c>
      <c r="B47" s="51"/>
      <c r="C47" s="54" t="s">
        <v>59</v>
      </c>
      <c r="D47" s="1">
        <f t="shared" si="3"/>
        <v>0</v>
      </c>
      <c r="E47" s="1">
        <f t="shared" si="3"/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0</v>
      </c>
      <c r="AN47" s="48">
        <v>0</v>
      </c>
      <c r="AO47" s="48">
        <v>0</v>
      </c>
      <c r="AP47" s="48">
        <v>0</v>
      </c>
      <c r="AQ47" s="48">
        <v>0</v>
      </c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  <c r="GD47" s="46"/>
      <c r="GE47" s="46"/>
      <c r="GF47" s="46"/>
    </row>
    <row r="48" spans="1:188" x14ac:dyDescent="0.3">
      <c r="A48" s="55">
        <v>43</v>
      </c>
      <c r="B48" s="51"/>
      <c r="C48" s="54" t="s">
        <v>60</v>
      </c>
      <c r="D48" s="1">
        <f t="shared" si="3"/>
        <v>0</v>
      </c>
      <c r="E48" s="1">
        <f t="shared" si="3"/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  <c r="GD48" s="46"/>
      <c r="GE48" s="46"/>
      <c r="GF48" s="46"/>
    </row>
    <row r="49" spans="1:188" x14ac:dyDescent="0.3">
      <c r="A49" s="55">
        <v>44</v>
      </c>
      <c r="B49" s="51">
        <v>16</v>
      </c>
      <c r="C49" s="52" t="s">
        <v>61</v>
      </c>
      <c r="D49" s="13">
        <f>D50</f>
        <v>1126</v>
      </c>
      <c r="E49" s="13">
        <f>E50</f>
        <v>15235688</v>
      </c>
      <c r="F49" s="53">
        <v>130</v>
      </c>
      <c r="G49" s="53">
        <v>2003537</v>
      </c>
      <c r="H49" s="53">
        <v>34</v>
      </c>
      <c r="I49" s="53">
        <v>524002</v>
      </c>
      <c r="J49" s="53">
        <v>0</v>
      </c>
      <c r="K49" s="53">
        <v>0</v>
      </c>
      <c r="L49" s="53">
        <v>127</v>
      </c>
      <c r="M49" s="53">
        <v>1677687</v>
      </c>
      <c r="N49" s="53">
        <v>5</v>
      </c>
      <c r="O49" s="53">
        <v>66051</v>
      </c>
      <c r="P49" s="53">
        <v>60</v>
      </c>
      <c r="Q49" s="53">
        <v>792608</v>
      </c>
      <c r="R49" s="53">
        <v>160</v>
      </c>
      <c r="S49" s="53">
        <v>2113622</v>
      </c>
      <c r="T49" s="53">
        <v>248</v>
      </c>
      <c r="U49" s="53">
        <v>3276113</v>
      </c>
      <c r="V49" s="53">
        <v>44</v>
      </c>
      <c r="W49" s="53">
        <v>581246</v>
      </c>
      <c r="X49" s="53">
        <v>24</v>
      </c>
      <c r="Y49" s="53">
        <v>317043</v>
      </c>
      <c r="Z49" s="53">
        <v>0</v>
      </c>
      <c r="AA49" s="53">
        <v>0</v>
      </c>
      <c r="AB49" s="53">
        <v>104</v>
      </c>
      <c r="AC49" s="53">
        <v>1373854</v>
      </c>
      <c r="AD49" s="53">
        <v>0</v>
      </c>
      <c r="AE49" s="53">
        <v>0</v>
      </c>
      <c r="AF49" s="53">
        <v>0</v>
      </c>
      <c r="AG49" s="53">
        <v>0</v>
      </c>
      <c r="AH49" s="53">
        <v>10</v>
      </c>
      <c r="AI49" s="53">
        <v>132101</v>
      </c>
      <c r="AJ49" s="53">
        <v>30</v>
      </c>
      <c r="AK49" s="53">
        <v>396304</v>
      </c>
      <c r="AL49" s="53">
        <v>0</v>
      </c>
      <c r="AM49" s="53">
        <v>0</v>
      </c>
      <c r="AN49" s="53">
        <v>100</v>
      </c>
      <c r="AO49" s="53">
        <v>1321013</v>
      </c>
      <c r="AP49" s="53">
        <v>50</v>
      </c>
      <c r="AQ49" s="53">
        <v>660507</v>
      </c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  <c r="GD49" s="46"/>
      <c r="GE49" s="46"/>
      <c r="GF49" s="46"/>
    </row>
    <row r="50" spans="1:188" x14ac:dyDescent="0.3">
      <c r="A50" s="55">
        <v>45</v>
      </c>
      <c r="B50" s="51"/>
      <c r="C50" s="54" t="s">
        <v>62</v>
      </c>
      <c r="D50" s="1">
        <f>SUM(F50+H50+J50+L50+N50+P50+R50+T50+V50+X50+Z50+AB50+AD50+AF50+AH50+AJ50+AL50+AN50+AP50+AR50+AT50+AV50+AX50+AZ50+BB50+BD50+BF50+BH50+BJ50+BL50+BN50+BP50+BR50+BT50+BV50+BX50+BZ50+CB50+CD50+CF50+CH50+CJ50+CL50+CN50+CP50+CR50+CT50+CV50+CX50+CZ50+DB50+DD50+DF50+DH50+DJ50+DL50+DN50+DP50+DR50+DT50+DV50+DX50+DZ50+EB50+ED50+EF50)</f>
        <v>1126</v>
      </c>
      <c r="E50" s="1">
        <f>SUM(G50+I50+K50+M50+O50+Q50+S50+U50+W50+Y50+AA50+AC50+AE50+AG50+AI50+AK50+AM50+AO50+AQ50+AS50+AU50+AW50+AY50+BA50+BC50+BE50+BG50+BI50+BK50+BM50+BO50+BQ50+BS50+BU50+BW50+BY50+CA50+CC50+CE50+CG50+CI50+CK50+CM50+CO50+CQ50+CS50+CU50+CW50+CY50+DA50+DC50+DE50+DG50+DI50+DK50+DM50+DO50+DQ50+DS50+DU50+DW50+DY50+EA50+EC50+EE50+EG50)</f>
        <v>15235688</v>
      </c>
      <c r="F50" s="48">
        <v>130</v>
      </c>
      <c r="G50" s="48">
        <v>2003537</v>
      </c>
      <c r="H50" s="48">
        <v>34</v>
      </c>
      <c r="I50" s="48">
        <v>524002</v>
      </c>
      <c r="J50" s="48">
        <v>0</v>
      </c>
      <c r="K50" s="48">
        <v>0</v>
      </c>
      <c r="L50" s="48">
        <v>127</v>
      </c>
      <c r="M50" s="48">
        <v>1677687</v>
      </c>
      <c r="N50" s="48">
        <v>5</v>
      </c>
      <c r="O50" s="48">
        <v>66051</v>
      </c>
      <c r="P50" s="48">
        <v>60</v>
      </c>
      <c r="Q50" s="48">
        <v>792608</v>
      </c>
      <c r="R50" s="48">
        <v>160</v>
      </c>
      <c r="S50" s="48">
        <v>2113622</v>
      </c>
      <c r="T50" s="48">
        <v>248</v>
      </c>
      <c r="U50" s="48">
        <v>3276113</v>
      </c>
      <c r="V50" s="48">
        <v>44</v>
      </c>
      <c r="W50" s="48">
        <v>581246</v>
      </c>
      <c r="X50" s="48">
        <v>24</v>
      </c>
      <c r="Y50" s="48">
        <v>317043</v>
      </c>
      <c r="Z50" s="48">
        <v>0</v>
      </c>
      <c r="AA50" s="48">
        <v>0</v>
      </c>
      <c r="AB50" s="48">
        <v>104</v>
      </c>
      <c r="AC50" s="48">
        <v>1373854</v>
      </c>
      <c r="AD50" s="48">
        <v>0</v>
      </c>
      <c r="AE50" s="48">
        <v>0</v>
      </c>
      <c r="AF50" s="48">
        <v>0</v>
      </c>
      <c r="AG50" s="48">
        <v>0</v>
      </c>
      <c r="AH50" s="48">
        <v>10</v>
      </c>
      <c r="AI50" s="48">
        <v>132101</v>
      </c>
      <c r="AJ50" s="48">
        <v>30</v>
      </c>
      <c r="AK50" s="48">
        <v>396304</v>
      </c>
      <c r="AL50" s="48">
        <v>0</v>
      </c>
      <c r="AM50" s="48">
        <v>0</v>
      </c>
      <c r="AN50" s="48">
        <v>100</v>
      </c>
      <c r="AO50" s="48">
        <v>1321013</v>
      </c>
      <c r="AP50" s="48">
        <v>50</v>
      </c>
      <c r="AQ50" s="48">
        <v>660507</v>
      </c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  <c r="GD50" s="46"/>
      <c r="GE50" s="46"/>
      <c r="GF50" s="46"/>
    </row>
    <row r="51" spans="1:188" x14ac:dyDescent="0.3">
      <c r="A51" s="55">
        <v>46</v>
      </c>
      <c r="B51" s="51">
        <v>17</v>
      </c>
      <c r="C51" s="52" t="s">
        <v>63</v>
      </c>
      <c r="D51" s="13">
        <f>D52+D53</f>
        <v>0</v>
      </c>
      <c r="E51" s="13">
        <f>E52+E53</f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0</v>
      </c>
      <c r="AE51" s="53">
        <v>0</v>
      </c>
      <c r="AF51" s="53">
        <v>0</v>
      </c>
      <c r="AG51" s="53">
        <v>0</v>
      </c>
      <c r="AH51" s="53">
        <v>0</v>
      </c>
      <c r="AI51" s="53">
        <v>0</v>
      </c>
      <c r="AJ51" s="53">
        <v>0</v>
      </c>
      <c r="AK51" s="53">
        <v>0</v>
      </c>
      <c r="AL51" s="53">
        <v>0</v>
      </c>
      <c r="AM51" s="53">
        <v>0</v>
      </c>
      <c r="AN51" s="53">
        <v>0</v>
      </c>
      <c r="AO51" s="53">
        <v>0</v>
      </c>
      <c r="AP51" s="53">
        <v>0</v>
      </c>
      <c r="AQ51" s="53">
        <v>0</v>
      </c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DK51" s="46"/>
      <c r="DL51" s="46"/>
      <c r="DM51" s="46"/>
      <c r="DN51" s="46"/>
      <c r="DO51" s="46"/>
      <c r="DP51" s="46"/>
      <c r="DQ51" s="46"/>
      <c r="DR51" s="46"/>
      <c r="DS51" s="46"/>
      <c r="DT51" s="46"/>
      <c r="DU51" s="46"/>
      <c r="DV51" s="46"/>
      <c r="DW51" s="46"/>
      <c r="DX51" s="46"/>
      <c r="DY51" s="46"/>
      <c r="DZ51" s="46"/>
      <c r="EA51" s="46"/>
      <c r="EB51" s="46"/>
      <c r="EC51" s="46"/>
      <c r="ED51" s="46"/>
      <c r="EE51" s="46"/>
      <c r="EF51" s="46"/>
      <c r="EG51" s="46"/>
      <c r="EH51" s="46"/>
      <c r="EI51" s="46"/>
      <c r="EJ51" s="46"/>
      <c r="EK51" s="46"/>
      <c r="EL51" s="46"/>
      <c r="EM51" s="46"/>
      <c r="EN51" s="46"/>
      <c r="EO51" s="46"/>
      <c r="EP51" s="46"/>
      <c r="EQ51" s="46"/>
      <c r="ER51" s="46"/>
      <c r="ES51" s="46"/>
      <c r="ET51" s="46"/>
      <c r="EU51" s="46"/>
      <c r="EV51" s="46"/>
      <c r="EW51" s="46"/>
      <c r="EX51" s="46"/>
      <c r="EY51" s="46"/>
      <c r="EZ51" s="46"/>
      <c r="FA51" s="46"/>
      <c r="FB51" s="46"/>
      <c r="FC51" s="46"/>
      <c r="FD51" s="46"/>
      <c r="FE51" s="46"/>
      <c r="FF51" s="46"/>
      <c r="FG51" s="46"/>
      <c r="FH51" s="46"/>
      <c r="FI51" s="46"/>
      <c r="FJ51" s="46"/>
      <c r="FK51" s="46"/>
      <c r="FL51" s="46"/>
      <c r="FM51" s="46"/>
      <c r="FN51" s="46"/>
      <c r="FO51" s="46"/>
      <c r="FP51" s="46"/>
      <c r="FQ51" s="46"/>
      <c r="FR51" s="46"/>
      <c r="FS51" s="46"/>
      <c r="FT51" s="46"/>
      <c r="FU51" s="46"/>
      <c r="FV51" s="46"/>
      <c r="FW51" s="46"/>
      <c r="FX51" s="46"/>
      <c r="FY51" s="46"/>
      <c r="FZ51" s="46"/>
      <c r="GA51" s="46"/>
      <c r="GB51" s="46"/>
      <c r="GC51" s="46"/>
      <c r="GD51" s="46"/>
      <c r="GE51" s="46"/>
      <c r="GF51" s="46"/>
    </row>
    <row r="52" spans="1:188" x14ac:dyDescent="0.3">
      <c r="A52" s="55">
        <v>47</v>
      </c>
      <c r="B52" s="51"/>
      <c r="C52" s="54" t="s">
        <v>64</v>
      </c>
      <c r="D52" s="1">
        <f>SUM(F52+H52+J52+L52+N52+P52+R52+T52+V52+X52+Z52+AB52+AD52+AF52+AH52+AJ52+AL52+AN52+AP52+AR52+AT52+AV52+AX52+AZ52+BB52+BD52+BF52+BH52+BJ52+BL52+BN52+BP52+BR52+BT52+BV52+BX52+BZ52+CB52+CD52+CF52+CH52+CJ52+CL52+CN52+CP52+CR52+CT52+CV52+CX52+CZ52+DB52+DD52+DF52+DH52+DJ52+DL52+DN52+DP52+DR52+DT52+DV52+DX52+DZ52+EB52+ED52+EF52)</f>
        <v>0</v>
      </c>
      <c r="E52" s="1">
        <f>SUM(G52+I52+K52+M52+O52+Q52+S52+U52+W52+Y52+AA52+AC52+AE52+AG52+AI52+AK52+AM52+AO52+AQ52+AS52+AU52+AW52+AY52+BA52+BC52+BE52+BG52+BI52+BK52+BM52+BO52+BQ52+BS52+BU52+BW52+BY52+CA52+CC52+CE52+CG52+CI52+CK52+CM52+CO52+CQ52+CS52+CU52+CW52+CY52+DA52+DC52+DE52+DG52+DI52+DK52+DM52+DO52+DQ52+DS52+DU52+DW52+DY52+EA52+EC52+EE52+EG52)</f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DK52" s="46"/>
      <c r="DL52" s="46"/>
      <c r="DM52" s="46"/>
      <c r="DN52" s="46"/>
      <c r="DO52" s="46"/>
      <c r="DP52" s="46"/>
      <c r="DQ52" s="46"/>
      <c r="DR52" s="46"/>
      <c r="DS52" s="46"/>
      <c r="DT52" s="46"/>
      <c r="DU52" s="46"/>
      <c r="DV52" s="46"/>
      <c r="DW52" s="46"/>
      <c r="DX52" s="46"/>
      <c r="DY52" s="46"/>
      <c r="DZ52" s="46"/>
      <c r="EA52" s="46"/>
      <c r="EB52" s="46"/>
      <c r="EC52" s="46"/>
      <c r="ED52" s="46"/>
      <c r="EE52" s="46"/>
      <c r="EF52" s="46"/>
      <c r="EG52" s="46"/>
      <c r="EH52" s="46"/>
      <c r="EI52" s="46"/>
      <c r="EJ52" s="46"/>
      <c r="EK52" s="46"/>
      <c r="EL52" s="46"/>
      <c r="EM52" s="46"/>
      <c r="EN52" s="46"/>
      <c r="EO52" s="46"/>
      <c r="EP52" s="46"/>
      <c r="EQ52" s="46"/>
      <c r="ER52" s="46"/>
      <c r="ES52" s="46"/>
      <c r="ET52" s="46"/>
      <c r="EU52" s="46"/>
      <c r="EV52" s="46"/>
      <c r="EW52" s="46"/>
      <c r="EX52" s="46"/>
      <c r="EY52" s="46"/>
      <c r="EZ52" s="46"/>
      <c r="FA52" s="46"/>
      <c r="FB52" s="46"/>
      <c r="FC52" s="46"/>
      <c r="FD52" s="46"/>
      <c r="FE52" s="46"/>
      <c r="FF52" s="46"/>
      <c r="FG52" s="46"/>
      <c r="FH52" s="46"/>
      <c r="FI52" s="46"/>
      <c r="FJ52" s="46"/>
      <c r="FK52" s="46"/>
      <c r="FL52" s="46"/>
      <c r="FM52" s="46"/>
      <c r="FN52" s="46"/>
      <c r="FO52" s="46"/>
      <c r="FP52" s="46"/>
      <c r="FQ52" s="46"/>
      <c r="FR52" s="46"/>
      <c r="FS52" s="46"/>
      <c r="FT52" s="46"/>
      <c r="FU52" s="46"/>
      <c r="FV52" s="46"/>
      <c r="FW52" s="46"/>
      <c r="FX52" s="46"/>
      <c r="FY52" s="46"/>
      <c r="FZ52" s="46"/>
      <c r="GA52" s="46"/>
      <c r="GB52" s="46"/>
      <c r="GC52" s="46"/>
      <c r="GD52" s="46"/>
      <c r="GE52" s="46"/>
      <c r="GF52" s="46"/>
    </row>
    <row r="53" spans="1:188" x14ac:dyDescent="0.3">
      <c r="A53" s="55">
        <v>48</v>
      </c>
      <c r="B53" s="51"/>
      <c r="C53" s="54" t="s">
        <v>65</v>
      </c>
      <c r="D53" s="1">
        <f>SUM(F53+H53+J53+L53+N53+P53+R53+T53+V53+X53+Z53+AB53+AD53+AF53+AH53+AJ53+AL53+AN53+AP53+AR53+AT53+AV53+AX53+AZ53+BB53+BD53+BF53+BH53+BJ53+BL53+BN53+BP53+BR53+BT53+BV53+BX53+BZ53+CB53+CD53+CF53+CH53+CJ53+CL53+CN53+CP53+CR53+CT53+CV53+CX53+CZ53+DB53+DD53+DF53+DH53+DJ53+DL53+DN53+DP53+DR53+DT53+DV53+DX53+DZ53+EB53+ED53+EF53)</f>
        <v>0</v>
      </c>
      <c r="E53" s="1">
        <f>SUM(G53+I53+K53+M53+O53+Q53+S53+U53+W53+Y53+AA53+AC53+AE53+AG53+AI53+AK53+AM53+AO53+AQ53+AS53+AU53+AW53+AY53+BA53+BC53+BE53+BG53+BI53+BK53+BM53+BO53+BQ53+BS53+BU53+BW53+BY53+CA53+CC53+CE53+CG53+CI53+CK53+CM53+CO53+CQ53+CS53+CU53+CW53+CY53+DA53+DC53+DE53+DG53+DI53+DK53+DM53+DO53+DQ53+DS53+DU53+DW53+DY53+EA53+EC53+EE53+EG53)</f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48">
        <v>0</v>
      </c>
      <c r="AQ53" s="48">
        <v>0</v>
      </c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  <c r="BV53" s="46"/>
      <c r="BW53" s="46"/>
      <c r="BX53" s="46"/>
      <c r="DK53" s="46"/>
      <c r="DL53" s="46"/>
      <c r="DM53" s="46"/>
      <c r="DN53" s="46"/>
      <c r="DO53" s="46"/>
      <c r="DP53" s="46"/>
      <c r="DQ53" s="46"/>
      <c r="DR53" s="46"/>
      <c r="DS53" s="46"/>
      <c r="DT53" s="46"/>
      <c r="DU53" s="46"/>
      <c r="DV53" s="46"/>
      <c r="DW53" s="46"/>
      <c r="DX53" s="46"/>
      <c r="DY53" s="46"/>
      <c r="DZ53" s="46"/>
      <c r="EA53" s="46"/>
      <c r="EB53" s="46"/>
      <c r="EC53" s="46"/>
      <c r="ED53" s="46"/>
      <c r="EE53" s="46"/>
      <c r="EF53" s="46"/>
      <c r="EG53" s="46"/>
      <c r="EH53" s="46"/>
      <c r="EI53" s="46"/>
      <c r="EJ53" s="46"/>
      <c r="EK53" s="46"/>
      <c r="EL53" s="46"/>
      <c r="EM53" s="46"/>
      <c r="EN53" s="46"/>
      <c r="EO53" s="46"/>
      <c r="EP53" s="46"/>
      <c r="EQ53" s="46"/>
      <c r="ER53" s="46"/>
      <c r="ES53" s="46"/>
      <c r="ET53" s="46"/>
      <c r="EU53" s="46"/>
      <c r="EV53" s="46"/>
      <c r="EW53" s="46"/>
      <c r="EX53" s="46"/>
      <c r="EY53" s="46"/>
      <c r="EZ53" s="46"/>
      <c r="FA53" s="46"/>
      <c r="FB53" s="46"/>
      <c r="FC53" s="46"/>
      <c r="FD53" s="46"/>
      <c r="FE53" s="46"/>
      <c r="FF53" s="46"/>
      <c r="FG53" s="46"/>
      <c r="FH53" s="46"/>
      <c r="FI53" s="46"/>
      <c r="FJ53" s="46"/>
      <c r="FK53" s="46"/>
      <c r="FL53" s="46"/>
      <c r="FM53" s="46"/>
      <c r="FN53" s="46"/>
      <c r="FO53" s="46"/>
      <c r="FP53" s="46"/>
      <c r="FQ53" s="46"/>
      <c r="FR53" s="46"/>
      <c r="FS53" s="46"/>
      <c r="FT53" s="46"/>
      <c r="FU53" s="46"/>
      <c r="FV53" s="46"/>
      <c r="FW53" s="46"/>
      <c r="FX53" s="46"/>
      <c r="FY53" s="46"/>
      <c r="FZ53" s="46"/>
      <c r="GA53" s="46"/>
      <c r="GB53" s="46"/>
      <c r="GC53" s="46"/>
      <c r="GD53" s="46"/>
      <c r="GE53" s="46"/>
      <c r="GF53" s="46"/>
    </row>
    <row r="54" spans="1:188" x14ac:dyDescent="0.3">
      <c r="A54" s="55">
        <v>49</v>
      </c>
      <c r="B54" s="51">
        <v>18</v>
      </c>
      <c r="C54" s="52" t="s">
        <v>66</v>
      </c>
      <c r="D54" s="13">
        <f>D55</f>
        <v>11</v>
      </c>
      <c r="E54" s="13">
        <f>E55</f>
        <v>192063</v>
      </c>
      <c r="F54" s="53">
        <v>2</v>
      </c>
      <c r="G54" s="53">
        <v>65582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1</v>
      </c>
      <c r="Q54" s="53">
        <v>14054</v>
      </c>
      <c r="R54" s="53">
        <v>0</v>
      </c>
      <c r="S54" s="53">
        <v>0</v>
      </c>
      <c r="T54" s="53">
        <v>5</v>
      </c>
      <c r="U54" s="53">
        <v>70267</v>
      </c>
      <c r="V54" s="53">
        <v>0</v>
      </c>
      <c r="W54" s="53">
        <v>0</v>
      </c>
      <c r="X54" s="53">
        <v>1</v>
      </c>
      <c r="Y54" s="53">
        <v>14053</v>
      </c>
      <c r="Z54" s="53">
        <v>0</v>
      </c>
      <c r="AA54" s="53">
        <v>0</v>
      </c>
      <c r="AB54" s="53">
        <v>0</v>
      </c>
      <c r="AC54" s="53">
        <v>0</v>
      </c>
      <c r="AD54" s="53">
        <v>0</v>
      </c>
      <c r="AE54" s="53">
        <v>0</v>
      </c>
      <c r="AF54" s="53">
        <v>0</v>
      </c>
      <c r="AG54" s="53">
        <v>0</v>
      </c>
      <c r="AH54" s="53">
        <v>0</v>
      </c>
      <c r="AI54" s="53">
        <v>0</v>
      </c>
      <c r="AJ54" s="53">
        <v>0</v>
      </c>
      <c r="AK54" s="53">
        <v>0</v>
      </c>
      <c r="AL54" s="53">
        <v>0</v>
      </c>
      <c r="AM54" s="53">
        <v>0</v>
      </c>
      <c r="AN54" s="53">
        <v>0</v>
      </c>
      <c r="AO54" s="53">
        <v>0</v>
      </c>
      <c r="AP54" s="53">
        <v>2</v>
      </c>
      <c r="AQ54" s="53">
        <v>28107</v>
      </c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DK54" s="46"/>
      <c r="DL54" s="46"/>
      <c r="DM54" s="46"/>
      <c r="DN54" s="46"/>
      <c r="DO54" s="46"/>
      <c r="DP54" s="46"/>
      <c r="DQ54" s="46"/>
      <c r="DR54" s="46"/>
      <c r="DS54" s="46"/>
      <c r="DT54" s="46"/>
      <c r="DU54" s="46"/>
      <c r="DV54" s="46"/>
      <c r="DW54" s="46"/>
      <c r="DX54" s="46"/>
      <c r="DY54" s="46"/>
      <c r="DZ54" s="46"/>
      <c r="EA54" s="46"/>
      <c r="EB54" s="46"/>
      <c r="EC54" s="46"/>
      <c r="ED54" s="46"/>
      <c r="EE54" s="46"/>
      <c r="EF54" s="46"/>
      <c r="EG54" s="46"/>
      <c r="EH54" s="46"/>
      <c r="EI54" s="46"/>
      <c r="EJ54" s="46"/>
      <c r="EK54" s="46"/>
      <c r="EL54" s="46"/>
      <c r="EM54" s="46"/>
      <c r="EN54" s="46"/>
      <c r="EO54" s="46"/>
      <c r="EP54" s="46"/>
      <c r="EQ54" s="46"/>
      <c r="ER54" s="46"/>
      <c r="ES54" s="46"/>
      <c r="ET54" s="46"/>
      <c r="EU54" s="46"/>
      <c r="EV54" s="46"/>
      <c r="EW54" s="46"/>
      <c r="EX54" s="46"/>
      <c r="EY54" s="46"/>
      <c r="EZ54" s="46"/>
      <c r="FA54" s="46"/>
      <c r="FB54" s="46"/>
      <c r="FC54" s="46"/>
      <c r="FD54" s="46"/>
      <c r="FE54" s="46"/>
      <c r="FF54" s="46"/>
      <c r="FG54" s="46"/>
      <c r="FH54" s="46"/>
      <c r="FI54" s="46"/>
      <c r="FJ54" s="46"/>
      <c r="FK54" s="46"/>
      <c r="FL54" s="46"/>
      <c r="FM54" s="46"/>
      <c r="FN54" s="46"/>
      <c r="FO54" s="46"/>
      <c r="FP54" s="46"/>
      <c r="FQ54" s="46"/>
      <c r="FR54" s="46"/>
      <c r="FS54" s="46"/>
      <c r="FT54" s="46"/>
      <c r="FU54" s="46"/>
      <c r="FV54" s="46"/>
      <c r="FW54" s="46"/>
      <c r="FX54" s="46"/>
      <c r="FY54" s="46"/>
      <c r="FZ54" s="46"/>
      <c r="GA54" s="46"/>
      <c r="GB54" s="46"/>
      <c r="GC54" s="46"/>
      <c r="GD54" s="46"/>
      <c r="GE54" s="46"/>
      <c r="GF54" s="46"/>
    </row>
    <row r="55" spans="1:188" x14ac:dyDescent="0.3">
      <c r="A55" s="55">
        <v>50</v>
      </c>
      <c r="B55" s="51"/>
      <c r="C55" s="54" t="s">
        <v>67</v>
      </c>
      <c r="D55" s="1">
        <f>SUM(F55+H55+J55+L55+N55+P55+R55+T55+V55+X55+Z55+AB55+AD55+AF55+AH55+AJ55+AL55+AN55+AP55+AR55+AT55+AV55+AX55+AZ55+BB55+BD55+BF55+BH55+BJ55+BL55+BN55+BP55+BR55+BT55+BV55+BX55+BZ55+CB55+CD55+CF55+CH55+CJ55+CL55+CN55+CP55+CR55+CT55+CV55+CX55+CZ55+DB55+DD55+DF55+DH55+DJ55+DL55+DN55+DP55+DR55+DT55+DV55+DX55+DZ55+EB55+ED55+EF55)</f>
        <v>11</v>
      </c>
      <c r="E55" s="1">
        <f>SUM(G55+I55+K55+M55+O55+Q55+S55+U55+W55+Y55+AA55+AC55+AE55+AG55+AI55+AK55+AM55+AO55+AQ55+AS55+AU55+AW55+AY55+BA55+BC55+BE55+BG55+BI55+BK55+BM55+BO55+BQ55+BS55+BU55+BW55+BY55+CA55+CC55+CE55+CG55+CI55+CK55+CM55+CO55+CQ55+CS55+CU55+CW55+CY55+DA55+DC55+DE55+DG55+DI55+DK55+DM55+DO55+DQ55+DS55+DU55+DW55+DY55+EA55+EC55+EE55+EG55)</f>
        <v>192063</v>
      </c>
      <c r="F55" s="48">
        <v>2</v>
      </c>
      <c r="G55" s="48">
        <v>65582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1</v>
      </c>
      <c r="Q55" s="48">
        <v>14054</v>
      </c>
      <c r="R55" s="48">
        <v>0</v>
      </c>
      <c r="S55" s="48">
        <v>0</v>
      </c>
      <c r="T55" s="48">
        <v>5</v>
      </c>
      <c r="U55" s="48">
        <v>70267</v>
      </c>
      <c r="V55" s="48">
        <v>0</v>
      </c>
      <c r="W55" s="48">
        <v>0</v>
      </c>
      <c r="X55" s="48">
        <v>1</v>
      </c>
      <c r="Y55" s="48">
        <v>14053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2</v>
      </c>
      <c r="AQ55" s="48">
        <v>28107</v>
      </c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DK55" s="46"/>
      <c r="DL55" s="46"/>
      <c r="DM55" s="46"/>
      <c r="DN55" s="46"/>
      <c r="DO55" s="46"/>
      <c r="DP55" s="46"/>
      <c r="DQ55" s="46"/>
      <c r="DR55" s="46"/>
      <c r="DS55" s="46"/>
      <c r="DT55" s="46"/>
      <c r="DU55" s="46"/>
      <c r="DV55" s="46"/>
      <c r="DW55" s="46"/>
      <c r="DX55" s="46"/>
      <c r="DY55" s="46"/>
      <c r="DZ55" s="46"/>
      <c r="EA55" s="46"/>
      <c r="EB55" s="46"/>
      <c r="EC55" s="46"/>
      <c r="ED55" s="46"/>
      <c r="EE55" s="46"/>
      <c r="EF55" s="46"/>
      <c r="EG55" s="46"/>
      <c r="EH55" s="46"/>
      <c r="EI55" s="46"/>
      <c r="EJ55" s="46"/>
      <c r="EK55" s="46"/>
      <c r="EL55" s="46"/>
      <c r="EM55" s="46"/>
      <c r="EN55" s="46"/>
      <c r="EO55" s="46"/>
      <c r="EP55" s="46"/>
      <c r="EQ55" s="46"/>
      <c r="ER55" s="46"/>
      <c r="ES55" s="46"/>
      <c r="ET55" s="46"/>
      <c r="EU55" s="46"/>
      <c r="EV55" s="46"/>
      <c r="EW55" s="46"/>
      <c r="EX55" s="46"/>
      <c r="EY55" s="46"/>
      <c r="EZ55" s="46"/>
      <c r="FA55" s="46"/>
      <c r="FB55" s="46"/>
      <c r="FC55" s="46"/>
      <c r="FD55" s="46"/>
      <c r="FE55" s="46"/>
      <c r="FF55" s="46"/>
      <c r="FG55" s="46"/>
      <c r="FH55" s="46"/>
      <c r="FI55" s="46"/>
      <c r="FJ55" s="46"/>
      <c r="FK55" s="46"/>
      <c r="FL55" s="46"/>
      <c r="FM55" s="46"/>
      <c r="FN55" s="46"/>
      <c r="FO55" s="46"/>
      <c r="FP55" s="46"/>
      <c r="FQ55" s="46"/>
      <c r="FR55" s="46"/>
      <c r="FS55" s="46"/>
      <c r="FT55" s="46"/>
      <c r="FU55" s="46"/>
      <c r="FV55" s="46"/>
      <c r="FW55" s="46"/>
      <c r="FX55" s="46"/>
      <c r="FY55" s="46"/>
      <c r="FZ55" s="46"/>
      <c r="GA55" s="46"/>
      <c r="GB55" s="46"/>
      <c r="GC55" s="46"/>
      <c r="GD55" s="46"/>
      <c r="GE55" s="46"/>
      <c r="GF55" s="46"/>
    </row>
    <row r="56" spans="1:188" x14ac:dyDescent="0.3">
      <c r="A56" s="55">
        <v>51</v>
      </c>
      <c r="B56" s="51">
        <v>19</v>
      </c>
      <c r="C56" s="52" t="s">
        <v>68</v>
      </c>
      <c r="D56" s="13">
        <f>D57+D58+D59+D60+D61+D62+D63+D64+D65</f>
        <v>1368</v>
      </c>
      <c r="E56" s="13">
        <f>E57+E58+E59+E60+E61+E62+E63+E64+E65</f>
        <v>167739709</v>
      </c>
      <c r="F56" s="53"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53">
        <v>1368</v>
      </c>
      <c r="AA56" s="53">
        <v>167739709</v>
      </c>
      <c r="AB56" s="53">
        <v>0</v>
      </c>
      <c r="AC56" s="53">
        <v>0</v>
      </c>
      <c r="AD56" s="53">
        <v>0</v>
      </c>
      <c r="AE56" s="53">
        <v>0</v>
      </c>
      <c r="AF56" s="53">
        <v>0</v>
      </c>
      <c r="AG56" s="53">
        <v>0</v>
      </c>
      <c r="AH56" s="53">
        <v>0</v>
      </c>
      <c r="AI56" s="53">
        <v>0</v>
      </c>
      <c r="AJ56" s="53">
        <v>0</v>
      </c>
      <c r="AK56" s="53">
        <v>0</v>
      </c>
      <c r="AL56" s="53">
        <v>0</v>
      </c>
      <c r="AM56" s="53">
        <v>0</v>
      </c>
      <c r="AN56" s="53">
        <v>0</v>
      </c>
      <c r="AO56" s="53">
        <v>0</v>
      </c>
      <c r="AP56" s="53">
        <v>0</v>
      </c>
      <c r="AQ56" s="53">
        <v>0</v>
      </c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DK56" s="46"/>
      <c r="DL56" s="46"/>
      <c r="DM56" s="46"/>
      <c r="DN56" s="46"/>
      <c r="DO56" s="46"/>
      <c r="DP56" s="46"/>
      <c r="DQ56" s="46"/>
      <c r="DR56" s="46"/>
      <c r="DS56" s="46"/>
      <c r="DT56" s="46"/>
      <c r="DU56" s="46"/>
      <c r="DV56" s="46"/>
      <c r="DW56" s="46"/>
      <c r="DX56" s="46"/>
      <c r="DY56" s="46"/>
      <c r="DZ56" s="46"/>
      <c r="EA56" s="46"/>
      <c r="EB56" s="46"/>
      <c r="EC56" s="46"/>
      <c r="ED56" s="46"/>
      <c r="EE56" s="46"/>
      <c r="EF56" s="46"/>
      <c r="EG56" s="46"/>
      <c r="EH56" s="46"/>
      <c r="EI56" s="46"/>
      <c r="EJ56" s="46"/>
      <c r="EK56" s="46"/>
      <c r="EL56" s="46"/>
      <c r="EM56" s="46"/>
      <c r="EN56" s="46"/>
      <c r="EO56" s="46"/>
      <c r="EP56" s="46"/>
      <c r="EQ56" s="46"/>
      <c r="ER56" s="46"/>
      <c r="ES56" s="46"/>
      <c r="ET56" s="46"/>
      <c r="EU56" s="46"/>
      <c r="EV56" s="46"/>
      <c r="EW56" s="46"/>
      <c r="EX56" s="46"/>
      <c r="EY56" s="46"/>
      <c r="EZ56" s="46"/>
      <c r="FA56" s="46"/>
      <c r="FB56" s="46"/>
      <c r="FC56" s="46"/>
      <c r="FD56" s="46"/>
      <c r="FE56" s="46"/>
      <c r="FF56" s="46"/>
      <c r="FG56" s="46"/>
      <c r="FH56" s="46"/>
      <c r="FI56" s="46"/>
      <c r="FJ56" s="46"/>
      <c r="FK56" s="46"/>
      <c r="FL56" s="46"/>
      <c r="FM56" s="46"/>
      <c r="FN56" s="46"/>
      <c r="FO56" s="46"/>
      <c r="FP56" s="46"/>
      <c r="FQ56" s="46"/>
      <c r="FR56" s="46"/>
      <c r="FS56" s="46"/>
      <c r="FT56" s="46"/>
      <c r="FU56" s="46"/>
      <c r="FV56" s="46"/>
      <c r="FW56" s="46"/>
      <c r="FX56" s="46"/>
      <c r="FY56" s="46"/>
      <c r="FZ56" s="46"/>
      <c r="GA56" s="46"/>
      <c r="GB56" s="46"/>
      <c r="GC56" s="46"/>
      <c r="GD56" s="46"/>
      <c r="GE56" s="46"/>
      <c r="GF56" s="46"/>
    </row>
    <row r="57" spans="1:188" x14ac:dyDescent="0.3">
      <c r="A57" s="55">
        <v>52</v>
      </c>
      <c r="B57" s="51"/>
      <c r="C57" s="54" t="s">
        <v>69</v>
      </c>
      <c r="D57" s="1">
        <f t="shared" ref="D57:D65" si="4">SUM(F57+H57+J57+L57+N57+P57+R57+T57+V57+X57+Z57+AB57+AD57+AF57+AH57+AJ57+AL57+AN57+AP57+AR57+AT57+AV57+AX57+AZ57+BB57+BD57+BF57+BH57+BJ57+BL57+BN57+BP57+BR57+BT57+BV57+BX57+BZ57+CB57+CD57+CF57+CH57+CJ57+CL57+CN57+CP57+CR57+CT57+CV57+CX57+CZ57+DB57+DD57+DF57+DH57+DJ57+DL57+DN57+DP57+DR57+DT57+DV57+DX57+DZ57+EB57+ED57+EF57)</f>
        <v>0</v>
      </c>
      <c r="E57" s="1">
        <f t="shared" ref="E57:E65" si="5">SUM(G57+I57+K57+M57+O57+Q57+S57+U57+W57+Y57+AA57+AC57+AE57+AG57+AI57+AK57+AM57+AO57+AQ57+AS57+AU57+AW57+AY57+BA57+BC57+BE57+BG57+BI57+BK57+BM57+BO57+BQ57+BS57+BU57+BW57+BY57+CA57+CC57+CE57+CG57+CI57+CK57+CM57+CO57+CQ57+CS57+CU57+CW57+CY57+DA57+DC57+DE57+DG57+DI57+DK57+DM57+DO57+DQ57+DS57+DU57+DW57+DY57+EA57+EC57+EE57+EG57)</f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0</v>
      </c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DK57" s="46"/>
      <c r="DL57" s="46"/>
      <c r="DM57" s="46"/>
      <c r="DN57" s="46"/>
      <c r="DO57" s="46"/>
      <c r="DP57" s="46"/>
      <c r="DQ57" s="46"/>
      <c r="DR57" s="46"/>
      <c r="DS57" s="46"/>
      <c r="DT57" s="46"/>
      <c r="DU57" s="46"/>
      <c r="DV57" s="46"/>
      <c r="DW57" s="46"/>
      <c r="DX57" s="46"/>
      <c r="DY57" s="46"/>
      <c r="DZ57" s="46"/>
      <c r="EA57" s="46"/>
      <c r="EB57" s="46"/>
      <c r="EC57" s="46"/>
      <c r="ED57" s="46"/>
      <c r="EE57" s="46"/>
      <c r="EF57" s="46"/>
      <c r="EG57" s="46"/>
      <c r="EH57" s="46"/>
      <c r="EI57" s="46"/>
      <c r="EJ57" s="46"/>
      <c r="EK57" s="46"/>
      <c r="EL57" s="46"/>
      <c r="EM57" s="46"/>
      <c r="EN57" s="46"/>
      <c r="EO57" s="46"/>
      <c r="EP57" s="46"/>
      <c r="EQ57" s="46"/>
      <c r="ER57" s="46"/>
      <c r="ES57" s="46"/>
      <c r="ET57" s="46"/>
      <c r="EU57" s="46"/>
      <c r="EV57" s="46"/>
      <c r="EW57" s="46"/>
      <c r="EX57" s="46"/>
      <c r="EY57" s="46"/>
      <c r="EZ57" s="46"/>
      <c r="FA57" s="46"/>
      <c r="FB57" s="46"/>
      <c r="FC57" s="46"/>
      <c r="FD57" s="46"/>
      <c r="FE57" s="46"/>
      <c r="FF57" s="46"/>
      <c r="FG57" s="46"/>
      <c r="FH57" s="46"/>
      <c r="FI57" s="46"/>
      <c r="FJ57" s="46"/>
      <c r="FK57" s="46"/>
      <c r="FL57" s="46"/>
      <c r="FM57" s="46"/>
      <c r="FN57" s="46"/>
      <c r="FO57" s="46"/>
      <c r="FP57" s="46"/>
      <c r="FQ57" s="46"/>
      <c r="FR57" s="46"/>
      <c r="FS57" s="46"/>
      <c r="FT57" s="46"/>
      <c r="FU57" s="46"/>
      <c r="FV57" s="46"/>
      <c r="FW57" s="46"/>
      <c r="FX57" s="46"/>
      <c r="FY57" s="46"/>
      <c r="FZ57" s="46"/>
      <c r="GA57" s="46"/>
      <c r="GB57" s="46"/>
      <c r="GC57" s="46"/>
      <c r="GD57" s="46"/>
      <c r="GE57" s="46"/>
      <c r="GF57" s="46"/>
    </row>
    <row r="58" spans="1:188" x14ac:dyDescent="0.3">
      <c r="A58" s="55">
        <v>53</v>
      </c>
      <c r="B58" s="51"/>
      <c r="C58" s="54" t="s">
        <v>70</v>
      </c>
      <c r="D58" s="1">
        <f t="shared" si="4"/>
        <v>0</v>
      </c>
      <c r="E58" s="1">
        <f t="shared" si="5"/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DK58" s="46"/>
      <c r="DL58" s="46"/>
      <c r="DM58" s="46"/>
      <c r="DN58" s="46"/>
      <c r="DO58" s="46"/>
      <c r="DP58" s="46"/>
      <c r="DQ58" s="46"/>
      <c r="DR58" s="46"/>
      <c r="DS58" s="46"/>
      <c r="DT58" s="46"/>
      <c r="DU58" s="46"/>
      <c r="DV58" s="46"/>
      <c r="DW58" s="46"/>
      <c r="DX58" s="46"/>
      <c r="DY58" s="46"/>
      <c r="DZ58" s="46"/>
      <c r="EA58" s="46"/>
      <c r="EB58" s="46"/>
      <c r="EC58" s="46"/>
      <c r="ED58" s="46"/>
      <c r="EE58" s="46"/>
      <c r="EF58" s="46"/>
      <c r="EG58" s="46"/>
      <c r="EH58" s="46"/>
      <c r="EI58" s="46"/>
      <c r="EJ58" s="46"/>
      <c r="EK58" s="46"/>
      <c r="EL58" s="46"/>
      <c r="EM58" s="46"/>
      <c r="EN58" s="46"/>
      <c r="EO58" s="46"/>
      <c r="EP58" s="46"/>
      <c r="EQ58" s="46"/>
      <c r="ER58" s="46"/>
      <c r="ES58" s="46"/>
      <c r="ET58" s="46"/>
      <c r="EU58" s="46"/>
      <c r="EV58" s="46"/>
      <c r="EW58" s="46"/>
      <c r="EX58" s="46"/>
      <c r="EY58" s="46"/>
      <c r="EZ58" s="46"/>
      <c r="FA58" s="46"/>
      <c r="FB58" s="46"/>
      <c r="FC58" s="46"/>
      <c r="FD58" s="46"/>
      <c r="FE58" s="46"/>
      <c r="FF58" s="46"/>
      <c r="FG58" s="46"/>
      <c r="FH58" s="46"/>
      <c r="FI58" s="46"/>
      <c r="FJ58" s="46"/>
      <c r="FK58" s="46"/>
      <c r="FL58" s="46"/>
      <c r="FM58" s="46"/>
      <c r="FN58" s="46"/>
      <c r="FO58" s="46"/>
      <c r="FP58" s="46"/>
      <c r="FQ58" s="46"/>
      <c r="FR58" s="46"/>
      <c r="FS58" s="46"/>
      <c r="FT58" s="46"/>
      <c r="FU58" s="46"/>
      <c r="FV58" s="46"/>
      <c r="FW58" s="46"/>
      <c r="FX58" s="46"/>
      <c r="FY58" s="46"/>
      <c r="FZ58" s="46"/>
      <c r="GA58" s="46"/>
      <c r="GB58" s="46"/>
      <c r="GC58" s="46"/>
      <c r="GD58" s="46"/>
      <c r="GE58" s="46"/>
      <c r="GF58" s="46"/>
    </row>
    <row r="59" spans="1:188" x14ac:dyDescent="0.3">
      <c r="A59" s="55">
        <v>54</v>
      </c>
      <c r="B59" s="51"/>
      <c r="C59" s="54" t="s">
        <v>71</v>
      </c>
      <c r="D59" s="1">
        <f t="shared" si="4"/>
        <v>1368</v>
      </c>
      <c r="E59" s="1">
        <f t="shared" si="5"/>
        <v>167739709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1368</v>
      </c>
      <c r="AA59" s="48">
        <v>167739709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DK59" s="46"/>
      <c r="DL59" s="46"/>
      <c r="DM59" s="46"/>
      <c r="DN59" s="46"/>
      <c r="DO59" s="46"/>
      <c r="DP59" s="46"/>
      <c r="DQ59" s="46"/>
      <c r="DR59" s="46"/>
      <c r="DS59" s="46"/>
      <c r="DT59" s="46"/>
      <c r="DU59" s="46"/>
      <c r="DV59" s="46"/>
      <c r="DW59" s="46"/>
      <c r="DX59" s="46"/>
      <c r="DY59" s="46"/>
      <c r="DZ59" s="46"/>
      <c r="EA59" s="46"/>
      <c r="EB59" s="46"/>
      <c r="EC59" s="46"/>
      <c r="ED59" s="46"/>
      <c r="EE59" s="46"/>
      <c r="EF59" s="46"/>
      <c r="EG59" s="46"/>
      <c r="EH59" s="46"/>
      <c r="EI59" s="46"/>
      <c r="EJ59" s="46"/>
      <c r="EK59" s="46"/>
      <c r="EL59" s="46"/>
      <c r="EM59" s="46"/>
      <c r="EN59" s="46"/>
      <c r="EO59" s="46"/>
      <c r="EP59" s="46"/>
      <c r="EQ59" s="46"/>
      <c r="ER59" s="46"/>
      <c r="ES59" s="46"/>
      <c r="ET59" s="46"/>
      <c r="EU59" s="46"/>
      <c r="EV59" s="46"/>
      <c r="EW59" s="46"/>
      <c r="EX59" s="46"/>
      <c r="EY59" s="46"/>
      <c r="EZ59" s="46"/>
      <c r="FA59" s="46"/>
      <c r="FB59" s="46"/>
      <c r="FC59" s="46"/>
      <c r="FD59" s="46"/>
      <c r="FE59" s="46"/>
      <c r="FF59" s="46"/>
      <c r="FG59" s="46"/>
      <c r="FH59" s="46"/>
      <c r="FI59" s="46"/>
      <c r="FJ59" s="46"/>
      <c r="FK59" s="46"/>
      <c r="FL59" s="46"/>
      <c r="FM59" s="46"/>
      <c r="FN59" s="46"/>
      <c r="FO59" s="46"/>
      <c r="FP59" s="46"/>
      <c r="FQ59" s="46"/>
      <c r="FR59" s="46"/>
      <c r="FS59" s="46"/>
      <c r="FT59" s="46"/>
      <c r="FU59" s="46"/>
      <c r="FV59" s="46"/>
      <c r="FW59" s="46"/>
      <c r="FX59" s="46"/>
      <c r="FY59" s="46"/>
      <c r="FZ59" s="46"/>
      <c r="GA59" s="46"/>
      <c r="GB59" s="46"/>
      <c r="GC59" s="46"/>
      <c r="GD59" s="46"/>
      <c r="GE59" s="46"/>
      <c r="GF59" s="46"/>
    </row>
    <row r="60" spans="1:188" x14ac:dyDescent="0.3">
      <c r="A60" s="55">
        <v>55</v>
      </c>
      <c r="B60" s="51"/>
      <c r="C60" s="54" t="s">
        <v>72</v>
      </c>
      <c r="D60" s="1">
        <f t="shared" si="4"/>
        <v>0</v>
      </c>
      <c r="E60" s="1">
        <f t="shared" si="5"/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  <c r="BS60" s="46"/>
      <c r="BT60" s="46"/>
      <c r="BU60" s="46"/>
      <c r="BV60" s="46"/>
      <c r="BW60" s="46"/>
      <c r="BX60" s="46"/>
      <c r="DK60" s="46"/>
      <c r="DL60" s="46"/>
      <c r="DM60" s="46"/>
      <c r="DN60" s="46"/>
      <c r="DO60" s="46"/>
      <c r="DP60" s="46"/>
      <c r="DQ60" s="46"/>
      <c r="DR60" s="46"/>
      <c r="DS60" s="46"/>
      <c r="DT60" s="46"/>
      <c r="DU60" s="46"/>
      <c r="DV60" s="46"/>
      <c r="DW60" s="46"/>
      <c r="DX60" s="46"/>
      <c r="DY60" s="46"/>
      <c r="DZ60" s="46"/>
      <c r="EA60" s="46"/>
      <c r="EB60" s="46"/>
      <c r="EC60" s="46"/>
      <c r="ED60" s="46"/>
      <c r="EE60" s="46"/>
      <c r="EF60" s="46"/>
      <c r="EG60" s="46"/>
      <c r="EH60" s="46"/>
      <c r="EI60" s="46"/>
      <c r="EJ60" s="46"/>
      <c r="EK60" s="46"/>
      <c r="EL60" s="46"/>
      <c r="EM60" s="46"/>
      <c r="EN60" s="46"/>
      <c r="EO60" s="46"/>
      <c r="EP60" s="46"/>
      <c r="EQ60" s="46"/>
      <c r="ER60" s="46"/>
      <c r="ES60" s="46"/>
      <c r="ET60" s="46"/>
      <c r="EU60" s="46"/>
      <c r="EV60" s="46"/>
      <c r="EW60" s="46"/>
      <c r="EX60" s="46"/>
      <c r="EY60" s="46"/>
      <c r="EZ60" s="46"/>
      <c r="FA60" s="46"/>
      <c r="FB60" s="46"/>
      <c r="FC60" s="46"/>
      <c r="FD60" s="46"/>
      <c r="FE60" s="46"/>
      <c r="FF60" s="46"/>
      <c r="FG60" s="46"/>
      <c r="FH60" s="46"/>
      <c r="FI60" s="46"/>
      <c r="FJ60" s="46"/>
      <c r="FK60" s="46"/>
      <c r="FL60" s="46"/>
      <c r="FM60" s="46"/>
      <c r="FN60" s="46"/>
      <c r="FO60" s="46"/>
      <c r="FP60" s="46"/>
      <c r="FQ60" s="46"/>
      <c r="FR60" s="46"/>
      <c r="FS60" s="46"/>
      <c r="FT60" s="46"/>
      <c r="FU60" s="46"/>
      <c r="FV60" s="46"/>
      <c r="FW60" s="46"/>
      <c r="FX60" s="46"/>
      <c r="FY60" s="46"/>
      <c r="FZ60" s="46"/>
      <c r="GA60" s="46"/>
      <c r="GB60" s="46"/>
      <c r="GC60" s="46"/>
      <c r="GD60" s="46"/>
      <c r="GE60" s="46"/>
      <c r="GF60" s="46"/>
    </row>
    <row r="61" spans="1:188" x14ac:dyDescent="0.3">
      <c r="A61" s="55">
        <v>56</v>
      </c>
      <c r="B61" s="51"/>
      <c r="C61" s="54" t="s">
        <v>73</v>
      </c>
      <c r="D61" s="1">
        <f t="shared" si="4"/>
        <v>0</v>
      </c>
      <c r="E61" s="1">
        <f t="shared" si="5"/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  <c r="BM61" s="46"/>
      <c r="BN61" s="46"/>
      <c r="BO61" s="46"/>
      <c r="BP61" s="46"/>
      <c r="BQ61" s="46"/>
      <c r="BR61" s="46"/>
      <c r="BS61" s="46"/>
      <c r="BT61" s="46"/>
      <c r="BU61" s="46"/>
      <c r="BV61" s="46"/>
      <c r="BW61" s="46"/>
      <c r="BX61" s="46"/>
      <c r="DK61" s="46"/>
      <c r="DL61" s="46"/>
      <c r="DM61" s="46"/>
      <c r="DN61" s="46"/>
      <c r="DO61" s="46"/>
      <c r="DP61" s="46"/>
      <c r="DQ61" s="46"/>
      <c r="DR61" s="46"/>
      <c r="DS61" s="46"/>
      <c r="DT61" s="46"/>
      <c r="DU61" s="46"/>
      <c r="DV61" s="46"/>
      <c r="DW61" s="46"/>
      <c r="DX61" s="46"/>
      <c r="DY61" s="46"/>
      <c r="DZ61" s="46"/>
      <c r="EA61" s="46"/>
      <c r="EB61" s="46"/>
      <c r="EC61" s="46"/>
      <c r="ED61" s="46"/>
      <c r="EE61" s="46"/>
      <c r="EF61" s="46"/>
      <c r="EG61" s="46"/>
      <c r="EH61" s="46"/>
      <c r="EI61" s="46"/>
      <c r="EJ61" s="46"/>
      <c r="EK61" s="46"/>
      <c r="EL61" s="46"/>
      <c r="EM61" s="46"/>
      <c r="EN61" s="46"/>
      <c r="EO61" s="46"/>
      <c r="EP61" s="46"/>
      <c r="EQ61" s="46"/>
      <c r="ER61" s="46"/>
      <c r="ES61" s="46"/>
      <c r="ET61" s="46"/>
      <c r="EU61" s="46"/>
      <c r="EV61" s="46"/>
      <c r="EW61" s="46"/>
      <c r="EX61" s="46"/>
      <c r="EY61" s="46"/>
      <c r="EZ61" s="46"/>
      <c r="FA61" s="46"/>
      <c r="FB61" s="46"/>
      <c r="FC61" s="46"/>
      <c r="FD61" s="46"/>
      <c r="FE61" s="46"/>
      <c r="FF61" s="46"/>
      <c r="FG61" s="46"/>
      <c r="FH61" s="46"/>
      <c r="FI61" s="46"/>
      <c r="FJ61" s="46"/>
      <c r="FK61" s="46"/>
      <c r="FL61" s="46"/>
      <c r="FM61" s="46"/>
      <c r="FN61" s="46"/>
      <c r="FO61" s="46"/>
      <c r="FP61" s="46"/>
      <c r="FQ61" s="46"/>
      <c r="FR61" s="46"/>
      <c r="FS61" s="46"/>
      <c r="FT61" s="46"/>
      <c r="FU61" s="46"/>
      <c r="FV61" s="46"/>
      <c r="FW61" s="46"/>
      <c r="FX61" s="46"/>
      <c r="FY61" s="46"/>
      <c r="FZ61" s="46"/>
      <c r="GA61" s="46"/>
      <c r="GB61" s="46"/>
      <c r="GC61" s="46"/>
      <c r="GD61" s="46"/>
      <c r="GE61" s="46"/>
      <c r="GF61" s="46"/>
    </row>
    <row r="62" spans="1:188" x14ac:dyDescent="0.3">
      <c r="A62" s="55">
        <v>57</v>
      </c>
      <c r="B62" s="51"/>
      <c r="C62" s="54" t="s">
        <v>74</v>
      </c>
      <c r="D62" s="1">
        <f t="shared" si="4"/>
        <v>0</v>
      </c>
      <c r="E62" s="1">
        <f t="shared" si="5"/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  <c r="BM62" s="46"/>
      <c r="BN62" s="46"/>
      <c r="BO62" s="46"/>
      <c r="BP62" s="46"/>
      <c r="BQ62" s="46"/>
      <c r="BR62" s="46"/>
      <c r="BS62" s="46"/>
      <c r="BT62" s="46"/>
      <c r="BU62" s="46"/>
      <c r="BV62" s="46"/>
      <c r="BW62" s="46"/>
      <c r="BX62" s="46"/>
      <c r="DK62" s="46"/>
      <c r="DL62" s="46"/>
      <c r="DM62" s="46"/>
      <c r="DN62" s="46"/>
      <c r="DO62" s="46"/>
      <c r="DP62" s="46"/>
      <c r="DQ62" s="46"/>
      <c r="DR62" s="46"/>
      <c r="DS62" s="46"/>
      <c r="DT62" s="46"/>
      <c r="DU62" s="46"/>
      <c r="DV62" s="46"/>
      <c r="DW62" s="46"/>
      <c r="DX62" s="46"/>
      <c r="DY62" s="46"/>
      <c r="DZ62" s="46"/>
      <c r="EA62" s="46"/>
      <c r="EB62" s="46"/>
      <c r="EC62" s="46"/>
      <c r="ED62" s="46"/>
      <c r="EE62" s="46"/>
      <c r="EF62" s="46"/>
      <c r="EG62" s="46"/>
      <c r="EH62" s="46"/>
      <c r="EI62" s="46"/>
      <c r="EJ62" s="46"/>
      <c r="EK62" s="46"/>
      <c r="EL62" s="46"/>
      <c r="EM62" s="46"/>
      <c r="EN62" s="46"/>
      <c r="EO62" s="46"/>
      <c r="EP62" s="46"/>
      <c r="EQ62" s="46"/>
      <c r="ER62" s="46"/>
      <c r="ES62" s="46"/>
      <c r="ET62" s="46"/>
      <c r="EU62" s="46"/>
      <c r="EV62" s="46"/>
      <c r="EW62" s="46"/>
      <c r="EX62" s="46"/>
      <c r="EY62" s="46"/>
      <c r="EZ62" s="46"/>
      <c r="FA62" s="46"/>
      <c r="FB62" s="46"/>
      <c r="FC62" s="46"/>
      <c r="FD62" s="46"/>
      <c r="FE62" s="46"/>
      <c r="FF62" s="46"/>
      <c r="FG62" s="46"/>
      <c r="FH62" s="46"/>
      <c r="FI62" s="46"/>
      <c r="FJ62" s="46"/>
      <c r="FK62" s="46"/>
      <c r="FL62" s="46"/>
      <c r="FM62" s="46"/>
      <c r="FN62" s="46"/>
      <c r="FO62" s="46"/>
      <c r="FP62" s="46"/>
      <c r="FQ62" s="46"/>
      <c r="FR62" s="46"/>
      <c r="FS62" s="46"/>
      <c r="FT62" s="46"/>
      <c r="FU62" s="46"/>
      <c r="FV62" s="46"/>
      <c r="FW62" s="46"/>
      <c r="FX62" s="46"/>
      <c r="FY62" s="46"/>
      <c r="FZ62" s="46"/>
      <c r="GA62" s="46"/>
      <c r="GB62" s="46"/>
      <c r="GC62" s="46"/>
      <c r="GD62" s="46"/>
      <c r="GE62" s="46"/>
      <c r="GF62" s="46"/>
    </row>
    <row r="63" spans="1:188" x14ac:dyDescent="0.3">
      <c r="A63" s="55">
        <v>58</v>
      </c>
      <c r="B63" s="51"/>
      <c r="C63" s="54" t="s">
        <v>75</v>
      </c>
      <c r="D63" s="1">
        <f t="shared" si="4"/>
        <v>0</v>
      </c>
      <c r="E63" s="1">
        <f t="shared" si="5"/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  <c r="GD63" s="46"/>
      <c r="GE63" s="46"/>
      <c r="GF63" s="46"/>
    </row>
    <row r="64" spans="1:188" x14ac:dyDescent="0.3">
      <c r="A64" s="55">
        <v>59</v>
      </c>
      <c r="B64" s="51"/>
      <c r="C64" s="54" t="s">
        <v>76</v>
      </c>
      <c r="D64" s="1">
        <f t="shared" si="4"/>
        <v>0</v>
      </c>
      <c r="E64" s="1">
        <f t="shared" si="5"/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  <c r="GD64" s="46"/>
      <c r="GE64" s="46"/>
      <c r="GF64" s="46"/>
    </row>
    <row r="65" spans="1:188" x14ac:dyDescent="0.3">
      <c r="A65" s="55">
        <v>60</v>
      </c>
      <c r="B65" s="51"/>
      <c r="C65" s="54" t="s">
        <v>77</v>
      </c>
      <c r="D65" s="1">
        <f t="shared" si="4"/>
        <v>0</v>
      </c>
      <c r="E65" s="1">
        <f t="shared" si="5"/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  <c r="GD65" s="46"/>
      <c r="GE65" s="46"/>
      <c r="GF65" s="46"/>
    </row>
    <row r="66" spans="1:188" x14ac:dyDescent="0.3">
      <c r="A66" s="55">
        <v>61</v>
      </c>
      <c r="B66" s="51">
        <v>20</v>
      </c>
      <c r="C66" s="52" t="s">
        <v>78</v>
      </c>
      <c r="D66" s="13">
        <f>D67+D68</f>
        <v>186</v>
      </c>
      <c r="E66" s="13">
        <f>E67+E68</f>
        <v>2357306</v>
      </c>
      <c r="F66" s="53">
        <v>30</v>
      </c>
      <c r="G66" s="53">
        <v>363981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10</v>
      </c>
      <c r="Q66" s="53">
        <v>103995</v>
      </c>
      <c r="R66" s="53">
        <v>2</v>
      </c>
      <c r="S66" s="53">
        <v>20799</v>
      </c>
      <c r="T66" s="53">
        <v>29</v>
      </c>
      <c r="U66" s="53">
        <v>301585</v>
      </c>
      <c r="V66" s="53">
        <v>3</v>
      </c>
      <c r="W66" s="53">
        <v>31198</v>
      </c>
      <c r="X66" s="53">
        <v>2</v>
      </c>
      <c r="Y66" s="53">
        <v>20799</v>
      </c>
      <c r="Z66" s="53">
        <v>0</v>
      </c>
      <c r="AA66" s="53">
        <v>0</v>
      </c>
      <c r="AB66" s="53">
        <v>0</v>
      </c>
      <c r="AC66" s="53">
        <v>0</v>
      </c>
      <c r="AD66" s="53">
        <v>0</v>
      </c>
      <c r="AE66" s="53">
        <v>0</v>
      </c>
      <c r="AF66" s="53">
        <v>0</v>
      </c>
      <c r="AG66" s="53">
        <v>0</v>
      </c>
      <c r="AH66" s="53">
        <v>30</v>
      </c>
      <c r="AI66" s="53">
        <v>682992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>
        <v>80</v>
      </c>
      <c r="AQ66" s="53">
        <v>831957</v>
      </c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  <c r="GD66" s="46"/>
      <c r="GE66" s="46"/>
      <c r="GF66" s="46"/>
    </row>
    <row r="67" spans="1:188" x14ac:dyDescent="0.3">
      <c r="A67" s="55">
        <v>62</v>
      </c>
      <c r="B67" s="51"/>
      <c r="C67" s="54" t="s">
        <v>79</v>
      </c>
      <c r="D67" s="1">
        <f>SUM(F67+H67+J67+L67+N67+P67+R67+T67+V67+X67+Z67+AB67+AD67+AF67+AH67+AJ67+AL67+AN67+AP67+AR67+AT67+AV67+AX67+AZ67+BB67+BD67+BF67+BH67+BJ67+BL67+BN67+BP67+BR67+BT67+BV67+BX67+BZ67+CB67+CD67+CF67+CH67+CJ67+CL67+CN67+CP67+CR67+CT67+CV67+CX67+CZ67+DB67+DD67+DF67+DH67+DJ67+DL67+DN67+DP67+DR67+DT67+DV67+DX67+DZ67+EB67+ED67+EF67)</f>
        <v>186</v>
      </c>
      <c r="E67" s="1">
        <f>SUM(G67+I67+K67+M67+O67+Q67+S67+U67+W67+Y67+AA67+AC67+AE67+AG67+AI67+AK67+AM67+AO67+AQ67+AS67+AU67+AW67+AY67+BA67+BC67+BE67+BG67+BI67+BK67+BM67+BO67+BQ67+BS67+BU67+BW67+BY67+CA67+CC67+CE67+CG67+CI67+CK67+CM67+CO67+CQ67+CS67+CU67+CW67+CY67+DA67+DC67+DE67+DG67+DI67+DK67+DM67+DO67+DQ67+DS67+DU67+DW67+DY67+EA67+EC67+EE67+EG67)</f>
        <v>2357306</v>
      </c>
      <c r="F67" s="48">
        <v>30</v>
      </c>
      <c r="G67" s="48">
        <v>363981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10</v>
      </c>
      <c r="Q67" s="48">
        <v>103995</v>
      </c>
      <c r="R67" s="48">
        <v>2</v>
      </c>
      <c r="S67" s="48">
        <v>20799</v>
      </c>
      <c r="T67" s="48">
        <v>29</v>
      </c>
      <c r="U67" s="48">
        <v>301585</v>
      </c>
      <c r="V67" s="48">
        <v>3</v>
      </c>
      <c r="W67" s="48">
        <v>31198</v>
      </c>
      <c r="X67" s="48">
        <v>2</v>
      </c>
      <c r="Y67" s="48">
        <v>20799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30</v>
      </c>
      <c r="AI67" s="48">
        <v>682992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80</v>
      </c>
      <c r="AQ67" s="48">
        <v>831957</v>
      </c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  <c r="BM67" s="46"/>
      <c r="BN67" s="46"/>
      <c r="BO67" s="46"/>
      <c r="BP67" s="46"/>
      <c r="BQ67" s="46"/>
      <c r="BR67" s="46"/>
      <c r="BS67" s="46"/>
      <c r="BT67" s="46"/>
      <c r="BU67" s="46"/>
      <c r="BV67" s="46"/>
      <c r="BW67" s="46"/>
      <c r="BX67" s="46"/>
      <c r="DK67" s="46"/>
      <c r="DL67" s="46"/>
      <c r="DM67" s="46"/>
      <c r="DN67" s="46"/>
      <c r="DO67" s="46"/>
      <c r="DP67" s="46"/>
      <c r="DQ67" s="46"/>
      <c r="DR67" s="46"/>
      <c r="DS67" s="46"/>
      <c r="DT67" s="46"/>
      <c r="DU67" s="46"/>
      <c r="DV67" s="46"/>
      <c r="DW67" s="46"/>
      <c r="DX67" s="46"/>
      <c r="DY67" s="46"/>
      <c r="DZ67" s="46"/>
      <c r="EA67" s="46"/>
      <c r="EB67" s="46"/>
      <c r="EC67" s="46"/>
      <c r="ED67" s="46"/>
      <c r="EE67" s="46"/>
      <c r="EF67" s="46"/>
      <c r="EG67" s="46"/>
      <c r="EH67" s="46"/>
      <c r="EI67" s="46"/>
      <c r="EJ67" s="46"/>
      <c r="EK67" s="46"/>
      <c r="EL67" s="46"/>
      <c r="EM67" s="46"/>
      <c r="EN67" s="46"/>
      <c r="EO67" s="46"/>
      <c r="EP67" s="46"/>
      <c r="EQ67" s="46"/>
      <c r="ER67" s="46"/>
      <c r="ES67" s="46"/>
      <c r="ET67" s="46"/>
      <c r="EU67" s="46"/>
      <c r="EV67" s="46"/>
      <c r="EW67" s="46"/>
      <c r="EX67" s="46"/>
      <c r="EY67" s="46"/>
      <c r="EZ67" s="46"/>
      <c r="FA67" s="46"/>
      <c r="FB67" s="46"/>
      <c r="FC67" s="46"/>
      <c r="FD67" s="46"/>
      <c r="FE67" s="46"/>
      <c r="FF67" s="46"/>
      <c r="FG67" s="46"/>
      <c r="FH67" s="46"/>
      <c r="FI67" s="46"/>
      <c r="FJ67" s="46"/>
      <c r="FK67" s="46"/>
      <c r="FL67" s="46"/>
      <c r="FM67" s="46"/>
      <c r="FN67" s="46"/>
      <c r="FO67" s="46"/>
      <c r="FP67" s="46"/>
      <c r="FQ67" s="46"/>
      <c r="FR67" s="46"/>
      <c r="FS67" s="46"/>
      <c r="FT67" s="46"/>
      <c r="FU67" s="46"/>
      <c r="FV67" s="46"/>
      <c r="FW67" s="46"/>
      <c r="FX67" s="46"/>
      <c r="FY67" s="46"/>
      <c r="FZ67" s="46"/>
      <c r="GA67" s="46"/>
      <c r="GB67" s="46"/>
      <c r="GC67" s="46"/>
      <c r="GD67" s="46"/>
      <c r="GE67" s="46"/>
      <c r="GF67" s="46"/>
    </row>
    <row r="68" spans="1:188" x14ac:dyDescent="0.3">
      <c r="A68" s="55">
        <v>63</v>
      </c>
      <c r="B68" s="51"/>
      <c r="C68" s="54" t="s">
        <v>80</v>
      </c>
      <c r="D68" s="1">
        <f>SUM(F68+H68+J68+L68+N68+P68+R68+T68+V68+X68+Z68+AB68+AD68+AF68+AH68+AJ68+AL68+AN68+AP68+AR68+AT68+AV68+AX68+AZ68+BB68+BD68+BF68+BH68+BJ68+BL68+BN68+BP68+BR68+BT68+BV68+BX68+BZ68+CB68+CD68+CF68+CH68+CJ68+CL68+CN68+CP68+CR68+CT68+CV68+CX68+CZ68+DB68+DD68+DF68+DH68+DJ68+DL68+DN68+DP68+DR68+DT68+DV68+DX68+DZ68+EB68+ED68+EF68)</f>
        <v>0</v>
      </c>
      <c r="E68" s="1">
        <f>SUM(G68+I68+K68+M68+O68+Q68+S68+U68+W68+Y68+AA68+AC68+AE68+AG68+AI68+AK68+AM68+AO68+AQ68+AS68+AU68+AW68+AY68+BA68+BC68+BE68+BG68+BI68+BK68+BM68+BO68+BQ68+BS68+BU68+BW68+BY68+CA68+CC68+CE68+CG68+CI68+CK68+CM68+CO68+CQ68+CS68+CU68+CW68+CY68+DA68+DC68+DE68+DG68+DI68+DK68+DM68+DO68+DQ68+DS68+DU68+DW68+DY68+EA68+EC68+EE68+EG68)</f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  <c r="GD68" s="46"/>
      <c r="GE68" s="46"/>
      <c r="GF68" s="46"/>
    </row>
    <row r="69" spans="1:188" x14ac:dyDescent="0.3">
      <c r="A69" s="55">
        <v>64</v>
      </c>
      <c r="B69" s="51">
        <v>21</v>
      </c>
      <c r="C69" s="52" t="s">
        <v>81</v>
      </c>
      <c r="D69" s="13">
        <f>D70</f>
        <v>456</v>
      </c>
      <c r="E69" s="13">
        <f>E70</f>
        <v>11356535</v>
      </c>
      <c r="F69" s="53">
        <v>250</v>
      </c>
      <c r="G69" s="53">
        <v>1598567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6</v>
      </c>
      <c r="U69" s="53">
        <v>32885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53">
        <v>0</v>
      </c>
      <c r="AE69" s="53">
        <v>0</v>
      </c>
      <c r="AF69" s="53">
        <v>0</v>
      </c>
      <c r="AG69" s="53">
        <v>0</v>
      </c>
      <c r="AH69" s="53">
        <v>0</v>
      </c>
      <c r="AI69" s="53">
        <v>0</v>
      </c>
      <c r="AJ69" s="53">
        <v>0</v>
      </c>
      <c r="AK69" s="53">
        <v>0</v>
      </c>
      <c r="AL69" s="53">
        <v>200</v>
      </c>
      <c r="AM69" s="53">
        <v>9725083</v>
      </c>
      <c r="AN69" s="53">
        <v>0</v>
      </c>
      <c r="AO69" s="53">
        <v>0</v>
      </c>
      <c r="AP69" s="53">
        <v>0</v>
      </c>
      <c r="AQ69" s="53">
        <v>0</v>
      </c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  <c r="GD69" s="46"/>
      <c r="GE69" s="46"/>
      <c r="GF69" s="46"/>
    </row>
    <row r="70" spans="1:188" x14ac:dyDescent="0.3">
      <c r="A70" s="55">
        <v>65</v>
      </c>
      <c r="B70" s="51"/>
      <c r="C70" s="54" t="s">
        <v>82</v>
      </c>
      <c r="D70" s="1">
        <f>SUM(F70+H70+J70+L70+N70+P70+R70+T70+V70+X70+Z70+AB70+AD70+AF70+AH70+AJ70+AL70+AN70+AP70+AR70+AT70+AV70+AX70+AZ70+BB70+BD70+BF70+BH70+BJ70+BL70+BN70+BP70+BR70+BT70+BV70+BX70+BZ70+CB70+CD70+CF70+CH70+CJ70+CL70+CN70+CP70+CR70+CT70+CV70+CX70+CZ70+DB70+DD70+DF70+DH70+DJ70+DL70+DN70+DP70+DR70+DT70+DV70+DX70+DZ70+EB70+ED70+EF70)</f>
        <v>456</v>
      </c>
      <c r="E70" s="1">
        <f>SUM(G70+I70+K70+M70+O70+Q70+S70+U70+W70+Y70+AA70+AC70+AE70+AG70+AI70+AK70+AM70+AO70+AQ70+AS70+AU70+AW70+AY70+BA70+BC70+BE70+BG70+BI70+BK70+BM70+BO70+BQ70+BS70+BU70+BW70+BY70+CA70+CC70+CE70+CG70+CI70+CK70+CM70+CO70+CQ70+CS70+CU70+CW70+CY70+DA70+DC70+DE70+DG70+DI70+DK70+DM70+DO70+DQ70+DS70+DU70+DW70+DY70+EA70+EC70+EE70+EG70)</f>
        <v>11356535</v>
      </c>
      <c r="F70" s="48">
        <v>250</v>
      </c>
      <c r="G70" s="48">
        <v>1598567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6</v>
      </c>
      <c r="U70" s="48">
        <v>32885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200</v>
      </c>
      <c r="AM70" s="48">
        <v>9725083</v>
      </c>
      <c r="AN70" s="48">
        <v>0</v>
      </c>
      <c r="AO70" s="48">
        <v>0</v>
      </c>
      <c r="AP70" s="48">
        <v>0</v>
      </c>
      <c r="AQ70" s="48">
        <v>0</v>
      </c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  <c r="GD70" s="46"/>
      <c r="GE70" s="46"/>
      <c r="GF70" s="46"/>
    </row>
    <row r="71" spans="1:188" x14ac:dyDescent="0.3">
      <c r="A71" s="55">
        <v>66</v>
      </c>
      <c r="B71" s="51">
        <v>22</v>
      </c>
      <c r="C71" s="52" t="s">
        <v>83</v>
      </c>
      <c r="D71" s="13">
        <f>D72</f>
        <v>35</v>
      </c>
      <c r="E71" s="13">
        <f>E72</f>
        <v>1058498</v>
      </c>
      <c r="F71" s="53">
        <v>0</v>
      </c>
      <c r="G71" s="53">
        <v>0</v>
      </c>
      <c r="H71" s="53">
        <v>28</v>
      </c>
      <c r="I71" s="53">
        <v>927169</v>
      </c>
      <c r="J71" s="53">
        <v>0</v>
      </c>
      <c r="K71" s="53">
        <v>0</v>
      </c>
      <c r="L71" s="53">
        <v>0</v>
      </c>
      <c r="M71" s="53">
        <v>0</v>
      </c>
      <c r="N71" s="53">
        <v>1</v>
      </c>
      <c r="O71" s="53">
        <v>18761</v>
      </c>
      <c r="P71" s="53">
        <v>0</v>
      </c>
      <c r="Q71" s="53">
        <v>0</v>
      </c>
      <c r="R71" s="53">
        <v>0</v>
      </c>
      <c r="S71" s="53">
        <v>0</v>
      </c>
      <c r="T71" s="53">
        <v>5</v>
      </c>
      <c r="U71" s="53">
        <v>93806</v>
      </c>
      <c r="V71" s="53">
        <v>0</v>
      </c>
      <c r="W71" s="53">
        <v>0</v>
      </c>
      <c r="X71" s="53">
        <v>1</v>
      </c>
      <c r="Y71" s="53">
        <v>18762</v>
      </c>
      <c r="Z71" s="53">
        <v>0</v>
      </c>
      <c r="AA71" s="53">
        <v>0</v>
      </c>
      <c r="AB71" s="53">
        <v>0</v>
      </c>
      <c r="AC71" s="53">
        <v>0</v>
      </c>
      <c r="AD71" s="53">
        <v>0</v>
      </c>
      <c r="AE71" s="53">
        <v>0</v>
      </c>
      <c r="AF71" s="53">
        <v>0</v>
      </c>
      <c r="AG71" s="53">
        <v>0</v>
      </c>
      <c r="AH71" s="53">
        <v>0</v>
      </c>
      <c r="AI71" s="53">
        <v>0</v>
      </c>
      <c r="AJ71" s="53">
        <v>0</v>
      </c>
      <c r="AK71" s="53">
        <v>0</v>
      </c>
      <c r="AL71" s="53">
        <v>0</v>
      </c>
      <c r="AM71" s="53">
        <v>0</v>
      </c>
      <c r="AN71" s="53">
        <v>0</v>
      </c>
      <c r="AO71" s="53">
        <v>0</v>
      </c>
      <c r="AP71" s="53">
        <v>0</v>
      </c>
      <c r="AQ71" s="53">
        <v>0</v>
      </c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  <c r="GD71" s="46"/>
      <c r="GE71" s="46"/>
      <c r="GF71" s="46"/>
    </row>
    <row r="72" spans="1:188" x14ac:dyDescent="0.3">
      <c r="A72" s="55">
        <v>67</v>
      </c>
      <c r="B72" s="51"/>
      <c r="C72" s="54" t="s">
        <v>84</v>
      </c>
      <c r="D72" s="1">
        <f>SUM(F72+H72+J72+L72+N72+P72+R72+T72+V72+X72+Z72+AB72+AD72+AF72+AH72+AJ72+AL72+AN72+AP72+AR72+AT72+AV72+AX72+AZ72+BB72+BD72+BF72+BH72+BJ72+BL72+BN72+BP72+BR72+BT72+BV72+BX72+BZ72+CB72+CD72+CF72+CH72+CJ72+CL72+CN72+CP72+CR72+CT72+CV72+CX72+CZ72+DB72+DD72+DF72+DH72+DJ72+DL72+DN72+DP72+DR72+DT72+DV72+DX72+DZ72+EB72+ED72+EF72)</f>
        <v>35</v>
      </c>
      <c r="E72" s="1">
        <f>SUM(G72+I72+K72+M72+O72+Q72+S72+U72+W72+Y72+AA72+AC72+AE72+AG72+AI72+AK72+AM72+AO72+AQ72+AS72+AU72+AW72+AY72+BA72+BC72+BE72+BG72+BI72+BK72+BM72+BO72+BQ72+BS72+BU72+BW72+BY72+CA72+CC72+CE72+CG72+CI72+CK72+CM72+CO72+CQ72+CS72+CU72+CW72+CY72+DA72+DC72+DE72+DG72+DI72+DK72+DM72+DO72+DQ72+DS72+DU72+DW72+DY72+EA72+EC72+EE72+EG72)</f>
        <v>1058498</v>
      </c>
      <c r="F72" s="48">
        <v>0</v>
      </c>
      <c r="G72" s="48">
        <v>0</v>
      </c>
      <c r="H72" s="48">
        <v>28</v>
      </c>
      <c r="I72" s="48">
        <v>927169</v>
      </c>
      <c r="J72" s="48">
        <v>0</v>
      </c>
      <c r="K72" s="48">
        <v>0</v>
      </c>
      <c r="L72" s="48">
        <v>0</v>
      </c>
      <c r="M72" s="48">
        <v>0</v>
      </c>
      <c r="N72" s="48">
        <v>1</v>
      </c>
      <c r="O72" s="48">
        <v>18761</v>
      </c>
      <c r="P72" s="48">
        <v>0</v>
      </c>
      <c r="Q72" s="48">
        <v>0</v>
      </c>
      <c r="R72" s="48">
        <v>0</v>
      </c>
      <c r="S72" s="48">
        <v>0</v>
      </c>
      <c r="T72" s="48">
        <v>5</v>
      </c>
      <c r="U72" s="48">
        <v>93806</v>
      </c>
      <c r="V72" s="48">
        <v>0</v>
      </c>
      <c r="W72" s="48">
        <v>0</v>
      </c>
      <c r="X72" s="48">
        <v>1</v>
      </c>
      <c r="Y72" s="48">
        <v>18762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  <c r="GD72" s="46"/>
      <c r="GE72" s="46"/>
      <c r="GF72" s="46"/>
    </row>
    <row r="73" spans="1:188" x14ac:dyDescent="0.3">
      <c r="A73" s="55">
        <v>68</v>
      </c>
      <c r="B73" s="51">
        <v>23</v>
      </c>
      <c r="C73" s="52" t="s">
        <v>85</v>
      </c>
      <c r="D73" s="13">
        <f>D74</f>
        <v>108</v>
      </c>
      <c r="E73" s="13">
        <f>E74</f>
        <v>1466746</v>
      </c>
      <c r="F73" s="53">
        <v>3</v>
      </c>
      <c r="G73" s="53">
        <v>44268</v>
      </c>
      <c r="H73" s="53">
        <v>0</v>
      </c>
      <c r="I73" s="53">
        <v>0</v>
      </c>
      <c r="J73" s="53">
        <v>0</v>
      </c>
      <c r="K73" s="53">
        <v>0</v>
      </c>
      <c r="L73" s="53">
        <v>18</v>
      </c>
      <c r="M73" s="53">
        <v>227664</v>
      </c>
      <c r="N73" s="53">
        <v>1</v>
      </c>
      <c r="O73" s="53">
        <v>12648</v>
      </c>
      <c r="P73" s="53">
        <v>5</v>
      </c>
      <c r="Q73" s="53">
        <v>63240</v>
      </c>
      <c r="R73" s="53">
        <v>12</v>
      </c>
      <c r="S73" s="53">
        <v>151776</v>
      </c>
      <c r="T73" s="53">
        <v>12</v>
      </c>
      <c r="U73" s="53">
        <v>246214</v>
      </c>
      <c r="V73" s="53">
        <v>45</v>
      </c>
      <c r="W73" s="53">
        <v>569160</v>
      </c>
      <c r="X73" s="53">
        <v>7</v>
      </c>
      <c r="Y73" s="53">
        <v>88536</v>
      </c>
      <c r="Z73" s="53">
        <v>0</v>
      </c>
      <c r="AA73" s="53">
        <v>0</v>
      </c>
      <c r="AB73" s="53">
        <v>0</v>
      </c>
      <c r="AC73" s="53">
        <v>0</v>
      </c>
      <c r="AD73" s="53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5</v>
      </c>
      <c r="AQ73" s="53">
        <v>63240</v>
      </c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  <c r="GD73" s="46"/>
      <c r="GE73" s="46"/>
      <c r="GF73" s="46"/>
    </row>
    <row r="74" spans="1:188" x14ac:dyDescent="0.3">
      <c r="A74" s="55">
        <v>69</v>
      </c>
      <c r="B74" s="51"/>
      <c r="C74" s="54" t="s">
        <v>86</v>
      </c>
      <c r="D74" s="1">
        <f>SUM(F74+H74+J74+L74+N74+P74+R74+T74+V74+X74+Z74+AB74+AD74+AF74+AH74+AJ74+AL74+AN74+AP74+AR74+AT74+AV74+AX74+AZ74+BB74+BD74+BF74+BH74+BJ74+BL74+BN74+BP74+BR74+BT74+BV74+BX74+BZ74+CB74+CD74+CF74+CH74+CJ74+CL74+CN74+CP74+CR74+CT74+CV74+CX74+CZ74+DB74+DD74+DF74+DH74+DJ74+DL74+DN74+DP74+DR74+DT74+DV74+DX74+DZ74+EB74+ED74+EF74)</f>
        <v>108</v>
      </c>
      <c r="E74" s="1">
        <f>SUM(G74+I74+K74+M74+O74+Q74+S74+U74+W74+Y74+AA74+AC74+AE74+AG74+AI74+AK74+AM74+AO74+AQ74+AS74+AU74+AW74+AY74+BA74+BC74+BE74+BG74+BI74+BK74+BM74+BO74+BQ74+BS74+BU74+BW74+BY74+CA74+CC74+CE74+CG74+CI74+CK74+CM74+CO74+CQ74+CS74+CU74+CW74+CY74+DA74+DC74+DE74+DG74+DI74+DK74+DM74+DO74+DQ74+DS74+DU74+DW74+DY74+EA74+EC74+EE74+EG74)</f>
        <v>1466746</v>
      </c>
      <c r="F74" s="48">
        <v>3</v>
      </c>
      <c r="G74" s="48">
        <v>44268</v>
      </c>
      <c r="H74" s="48">
        <v>0</v>
      </c>
      <c r="I74" s="48">
        <v>0</v>
      </c>
      <c r="J74" s="48">
        <v>0</v>
      </c>
      <c r="K74" s="48">
        <v>0</v>
      </c>
      <c r="L74" s="48">
        <v>18</v>
      </c>
      <c r="M74" s="48">
        <v>227664</v>
      </c>
      <c r="N74" s="48">
        <v>1</v>
      </c>
      <c r="O74" s="48">
        <v>12648</v>
      </c>
      <c r="P74" s="48">
        <v>5</v>
      </c>
      <c r="Q74" s="48">
        <v>63240</v>
      </c>
      <c r="R74" s="48">
        <v>12</v>
      </c>
      <c r="S74" s="48">
        <v>151776</v>
      </c>
      <c r="T74" s="48">
        <v>12</v>
      </c>
      <c r="U74" s="48">
        <v>246214</v>
      </c>
      <c r="V74" s="48">
        <v>45</v>
      </c>
      <c r="W74" s="48">
        <v>569160</v>
      </c>
      <c r="X74" s="48">
        <v>7</v>
      </c>
      <c r="Y74" s="48">
        <v>88536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5</v>
      </c>
      <c r="AQ74" s="48">
        <v>63240</v>
      </c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  <c r="GD74" s="46"/>
      <c r="GE74" s="46"/>
      <c r="GF74" s="46"/>
    </row>
    <row r="75" spans="1:188" x14ac:dyDescent="0.3">
      <c r="A75" s="55">
        <v>70</v>
      </c>
      <c r="B75" s="51">
        <v>24</v>
      </c>
      <c r="C75" s="52" t="s">
        <v>87</v>
      </c>
      <c r="D75" s="13">
        <f>D76</f>
        <v>51</v>
      </c>
      <c r="E75" s="13">
        <f>E76</f>
        <v>1097707</v>
      </c>
      <c r="F75" s="53">
        <v>15</v>
      </c>
      <c r="G75" s="53">
        <v>359063</v>
      </c>
      <c r="H75" s="53">
        <v>0</v>
      </c>
      <c r="I75" s="53">
        <v>0</v>
      </c>
      <c r="J75" s="53">
        <v>0</v>
      </c>
      <c r="K75" s="53">
        <v>0</v>
      </c>
      <c r="L75" s="53">
        <v>0</v>
      </c>
      <c r="M75" s="53">
        <v>0</v>
      </c>
      <c r="N75" s="53">
        <v>1</v>
      </c>
      <c r="O75" s="53">
        <v>20518</v>
      </c>
      <c r="P75" s="53">
        <v>0</v>
      </c>
      <c r="Q75" s="53">
        <v>0</v>
      </c>
      <c r="R75" s="53">
        <v>0</v>
      </c>
      <c r="S75" s="53">
        <v>0</v>
      </c>
      <c r="T75" s="53">
        <v>0</v>
      </c>
      <c r="U75" s="53">
        <v>0</v>
      </c>
      <c r="V75" s="53">
        <v>2</v>
      </c>
      <c r="W75" s="53">
        <v>41036</v>
      </c>
      <c r="X75" s="53">
        <v>1</v>
      </c>
      <c r="Y75" s="53">
        <v>20518</v>
      </c>
      <c r="Z75" s="53">
        <v>0</v>
      </c>
      <c r="AA75" s="53">
        <v>0</v>
      </c>
      <c r="AB75" s="53">
        <v>14</v>
      </c>
      <c r="AC75" s="53">
        <v>287250</v>
      </c>
      <c r="AD75" s="53">
        <v>0</v>
      </c>
      <c r="AE75" s="53">
        <v>0</v>
      </c>
      <c r="AF75" s="53">
        <v>0</v>
      </c>
      <c r="AG75" s="53">
        <v>0</v>
      </c>
      <c r="AH75" s="53">
        <v>10</v>
      </c>
      <c r="AI75" s="53">
        <v>205179</v>
      </c>
      <c r="AJ75" s="53">
        <v>2</v>
      </c>
      <c r="AK75" s="53">
        <v>41036</v>
      </c>
      <c r="AL75" s="53">
        <v>0</v>
      </c>
      <c r="AM75" s="53">
        <v>0</v>
      </c>
      <c r="AN75" s="53">
        <v>0</v>
      </c>
      <c r="AO75" s="53">
        <v>0</v>
      </c>
      <c r="AP75" s="53">
        <v>6</v>
      </c>
      <c r="AQ75" s="53">
        <v>123107</v>
      </c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  <c r="FA75" s="46"/>
      <c r="FB75" s="46"/>
      <c r="FC75" s="46"/>
      <c r="FD75" s="46"/>
      <c r="FE75" s="46"/>
      <c r="FF75" s="46"/>
      <c r="FG75" s="46"/>
      <c r="FH75" s="46"/>
      <c r="FI75" s="46"/>
      <c r="FJ75" s="46"/>
      <c r="FK75" s="46"/>
      <c r="FL75" s="46"/>
      <c r="FM75" s="46"/>
      <c r="FN75" s="46"/>
      <c r="FO75" s="46"/>
      <c r="FP75" s="46"/>
      <c r="FQ75" s="46"/>
      <c r="FR75" s="46"/>
      <c r="FS75" s="46"/>
      <c r="FT75" s="46"/>
      <c r="FU75" s="46"/>
      <c r="FV75" s="46"/>
      <c r="FW75" s="46"/>
      <c r="FX75" s="46"/>
      <c r="FY75" s="46"/>
      <c r="FZ75" s="46"/>
      <c r="GA75" s="46"/>
      <c r="GB75" s="46"/>
      <c r="GC75" s="46"/>
      <c r="GD75" s="46"/>
      <c r="GE75" s="46"/>
      <c r="GF75" s="46"/>
    </row>
    <row r="76" spans="1:188" x14ac:dyDescent="0.3">
      <c r="A76" s="55">
        <v>71</v>
      </c>
      <c r="B76" s="51"/>
      <c r="C76" s="54" t="s">
        <v>88</v>
      </c>
      <c r="D76" s="1">
        <f>SUM(F76+H76+J76+L76+N76+P76+R76+T76+V76+X76+Z76+AB76+AD76+AF76+AH76+AJ76+AL76+AN76+AP76+AR76+AT76+AV76+AX76+AZ76+BB76+BD76+BF76+BH76+BJ76+BL76+BN76+BP76+BR76+BT76+BV76+BX76+BZ76+CB76+CD76+CF76+CH76+CJ76+CL76+CN76+CP76+CR76+CT76+CV76+CX76+CZ76+DB76+DD76+DF76+DH76+DJ76+DL76+DN76+DP76+DR76+DT76+DV76+DX76+DZ76+EB76+ED76+EF76)</f>
        <v>51</v>
      </c>
      <c r="E76" s="1">
        <f>SUM(G76+I76+K76+M76+O76+Q76+S76+U76+W76+Y76+AA76+AC76+AE76+AG76+AI76+AK76+AM76+AO76+AQ76+AS76+AU76+AW76+AY76+BA76+BC76+BE76+BG76+BI76+BK76+BM76+BO76+BQ76+BS76+BU76+BW76+BY76+CA76+CC76+CE76+CG76+CI76+CK76+CM76+CO76+CQ76+CS76+CU76+CW76+CY76+DA76+DC76+DE76+DG76+DI76+DK76+DM76+DO76+DQ76+DS76+DU76+DW76+DY76+EA76+EC76+EE76+EG76)</f>
        <v>1097707</v>
      </c>
      <c r="F76" s="48">
        <v>15</v>
      </c>
      <c r="G76" s="48">
        <v>359063</v>
      </c>
      <c r="H76" s="48">
        <v>0</v>
      </c>
      <c r="I76" s="48">
        <v>0</v>
      </c>
      <c r="J76" s="48">
        <v>0</v>
      </c>
      <c r="K76" s="48">
        <v>0</v>
      </c>
      <c r="L76" s="48">
        <v>0</v>
      </c>
      <c r="M76" s="48">
        <v>0</v>
      </c>
      <c r="N76" s="48">
        <v>1</v>
      </c>
      <c r="O76" s="48">
        <v>20518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2</v>
      </c>
      <c r="W76" s="48">
        <v>41036</v>
      </c>
      <c r="X76" s="48">
        <v>1</v>
      </c>
      <c r="Y76" s="48">
        <v>20518</v>
      </c>
      <c r="Z76" s="48">
        <v>0</v>
      </c>
      <c r="AA76" s="48">
        <v>0</v>
      </c>
      <c r="AB76" s="48">
        <v>14</v>
      </c>
      <c r="AC76" s="48">
        <v>287250</v>
      </c>
      <c r="AD76" s="48">
        <v>0</v>
      </c>
      <c r="AE76" s="48">
        <v>0</v>
      </c>
      <c r="AF76" s="48">
        <v>0</v>
      </c>
      <c r="AG76" s="48">
        <v>0</v>
      </c>
      <c r="AH76" s="48">
        <v>10</v>
      </c>
      <c r="AI76" s="48">
        <v>205179</v>
      </c>
      <c r="AJ76" s="48">
        <v>2</v>
      </c>
      <c r="AK76" s="48">
        <v>41036</v>
      </c>
      <c r="AL76" s="48">
        <v>0</v>
      </c>
      <c r="AM76" s="48">
        <v>0</v>
      </c>
      <c r="AN76" s="48">
        <v>0</v>
      </c>
      <c r="AO76" s="48">
        <v>0</v>
      </c>
      <c r="AP76" s="48">
        <v>6</v>
      </c>
      <c r="AQ76" s="48">
        <v>123107</v>
      </c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  <c r="GD76" s="46"/>
      <c r="GE76" s="46"/>
      <c r="GF76" s="46"/>
    </row>
    <row r="77" spans="1:188" x14ac:dyDescent="0.3">
      <c r="A77" s="55">
        <v>72</v>
      </c>
      <c r="B77" s="51">
        <v>25</v>
      </c>
      <c r="C77" s="52" t="s">
        <v>89</v>
      </c>
      <c r="D77" s="13">
        <f>D78+D79</f>
        <v>4</v>
      </c>
      <c r="E77" s="13">
        <f>E78+E79</f>
        <v>182412</v>
      </c>
      <c r="F77" s="53">
        <v>0</v>
      </c>
      <c r="G77" s="53">
        <v>0</v>
      </c>
      <c r="H77" s="53">
        <v>0</v>
      </c>
      <c r="I77" s="53">
        <v>0</v>
      </c>
      <c r="J77" s="53">
        <v>0</v>
      </c>
      <c r="K77" s="53">
        <v>0</v>
      </c>
      <c r="L77" s="53">
        <v>0</v>
      </c>
      <c r="M77" s="53">
        <v>0</v>
      </c>
      <c r="N77" s="53">
        <v>0</v>
      </c>
      <c r="O77" s="53">
        <v>0</v>
      </c>
      <c r="P77" s="53">
        <v>0</v>
      </c>
      <c r="Q77" s="53">
        <v>0</v>
      </c>
      <c r="R77" s="53">
        <v>0</v>
      </c>
      <c r="S77" s="53">
        <v>0</v>
      </c>
      <c r="T77" s="53">
        <v>0</v>
      </c>
      <c r="U77" s="53">
        <v>0</v>
      </c>
      <c r="V77" s="53">
        <v>0</v>
      </c>
      <c r="W77" s="53">
        <v>0</v>
      </c>
      <c r="X77" s="53">
        <v>0</v>
      </c>
      <c r="Y77" s="53">
        <v>0</v>
      </c>
      <c r="Z77" s="53">
        <v>0</v>
      </c>
      <c r="AA77" s="53">
        <v>0</v>
      </c>
      <c r="AB77" s="53">
        <v>0</v>
      </c>
      <c r="AC77" s="53">
        <v>0</v>
      </c>
      <c r="AD77" s="53">
        <v>0</v>
      </c>
      <c r="AE77" s="53">
        <v>0</v>
      </c>
      <c r="AF77" s="53">
        <v>0</v>
      </c>
      <c r="AG77" s="53">
        <v>0</v>
      </c>
      <c r="AH77" s="53">
        <v>4</v>
      </c>
      <c r="AI77" s="53">
        <v>182412</v>
      </c>
      <c r="AJ77" s="53">
        <v>0</v>
      </c>
      <c r="AK77" s="53">
        <v>0</v>
      </c>
      <c r="AL77" s="53">
        <v>0</v>
      </c>
      <c r="AM77" s="53">
        <v>0</v>
      </c>
      <c r="AN77" s="53">
        <v>0</v>
      </c>
      <c r="AO77" s="53">
        <v>0</v>
      </c>
      <c r="AP77" s="53">
        <v>0</v>
      </c>
      <c r="AQ77" s="53">
        <v>0</v>
      </c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  <c r="GD77" s="46"/>
      <c r="GE77" s="46"/>
      <c r="GF77" s="46"/>
    </row>
    <row r="78" spans="1:188" x14ac:dyDescent="0.3">
      <c r="A78" s="55">
        <v>73</v>
      </c>
      <c r="B78" s="51"/>
      <c r="C78" s="54" t="s">
        <v>90</v>
      </c>
      <c r="D78" s="1">
        <f>SUM(F78+H78+J78+L78+N78+P78+R78+T78+V78+X78+Z78+AB78+AD78+AF78+AH78+AJ78+AL78+AN78+AP78+AR78+AT78+AV78+AX78+AZ78+BB78+BD78+BF78+BH78+BJ78+BL78+BN78+BP78+BR78+BT78+BV78+BX78+BZ78+CB78+CD78+CF78+CH78+CJ78+CL78+CN78+CP78+CR78+CT78+CV78+CX78+CZ78+DB78+DD78+DF78+DH78+DJ78+DL78+DN78+DP78+DR78+DT78+DV78+DX78+DZ78+EB78+ED78+EF78)</f>
        <v>4</v>
      </c>
      <c r="E78" s="1">
        <f>SUM(G78+I78+K78+M78+O78+Q78+S78+U78+W78+Y78+AA78+AC78+AE78+AG78+AI78+AK78+AM78+AO78+AQ78+AS78+AU78+AW78+AY78+BA78+BC78+BE78+BG78+BI78+BK78+BM78+BO78+BQ78+BS78+BU78+BW78+BY78+CA78+CC78+CE78+CG78+CI78+CK78+CM78+CO78+CQ78+CS78+CU78+CW78+CY78+DA78+DC78+DE78+DG78+DI78+DK78+DM78+DO78+DQ78+DS78+DU78+DW78+DY78+EA78+EC78+EE78+EG78)</f>
        <v>182412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4</v>
      </c>
      <c r="AI78" s="48">
        <v>182412</v>
      </c>
      <c r="AJ78" s="48">
        <v>0</v>
      </c>
      <c r="AK78" s="48">
        <v>0</v>
      </c>
      <c r="AL78" s="48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  <c r="GD78" s="46"/>
      <c r="GE78" s="46"/>
      <c r="GF78" s="46"/>
    </row>
    <row r="79" spans="1:188" x14ac:dyDescent="0.3">
      <c r="A79" s="55">
        <v>74</v>
      </c>
      <c r="B79" s="51"/>
      <c r="C79" s="54" t="s">
        <v>91</v>
      </c>
      <c r="D79" s="1">
        <f>SUM(F79+H79+J79+L79+N79+P79+R79+T79+V79+X79+Z79+AB79+AD79+AF79+AH79+AJ79+AL79+AN79+AP79+AR79+AT79+AV79+AX79+AZ79+BB79+BD79+BF79+BH79+BJ79+BL79+BN79+BP79+BR79+BT79+BV79+BX79+BZ79+CB79+CD79+CF79+CH79+CJ79+CL79+CN79+CP79+CR79+CT79+CV79+CX79+CZ79+DB79+DD79+DF79+DH79+DJ79+DL79+DN79+DP79+DR79+DT79+DV79+DX79+DZ79+EB79+ED79+EF79)</f>
        <v>0</v>
      </c>
      <c r="E79" s="1">
        <f>SUM(G79+I79+K79+M79+O79+Q79+S79+U79+W79+Y79+AA79+AC79+AE79+AG79+AI79+AK79+AM79+AO79+AQ79+AS79+AU79+AW79+AY79+BA79+BC79+BE79+BG79+BI79+BK79+BM79+BO79+BQ79+BS79+BU79+BW79+BY79+CA79+CC79+CE79+CG79+CI79+CK79+CM79+CO79+CQ79+CS79+CU79+CW79+CY79+DA79+DC79+DE79+DG79+DI79+DK79+DM79+DO79+DQ79+DS79+DU79+DW79+DY79+EA79+EC79+EE79+EG79)</f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8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  <c r="GD79" s="46"/>
      <c r="GE79" s="46"/>
      <c r="GF79" s="46"/>
    </row>
    <row r="80" spans="1:188" x14ac:dyDescent="0.3">
      <c r="A80" s="55">
        <v>75</v>
      </c>
      <c r="B80" s="51">
        <v>26</v>
      </c>
      <c r="C80" s="52" t="s">
        <v>92</v>
      </c>
      <c r="D80" s="13">
        <f>D81</f>
        <v>5</v>
      </c>
      <c r="E80" s="13">
        <f>E81</f>
        <v>105444</v>
      </c>
      <c r="F80" s="53">
        <v>0</v>
      </c>
      <c r="G80" s="53">
        <v>0</v>
      </c>
      <c r="H80" s="53">
        <v>5</v>
      </c>
      <c r="I80" s="53">
        <v>105444</v>
      </c>
      <c r="J80" s="53">
        <v>0</v>
      </c>
      <c r="K80" s="53"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53">
        <v>0</v>
      </c>
      <c r="S80" s="53">
        <v>0</v>
      </c>
      <c r="T80" s="53">
        <v>0</v>
      </c>
      <c r="U80" s="53">
        <v>0</v>
      </c>
      <c r="V80" s="53">
        <v>0</v>
      </c>
      <c r="W80" s="53">
        <v>0</v>
      </c>
      <c r="X80" s="53">
        <v>0</v>
      </c>
      <c r="Y80" s="53">
        <v>0</v>
      </c>
      <c r="Z80" s="53">
        <v>0</v>
      </c>
      <c r="AA80" s="53">
        <v>0</v>
      </c>
      <c r="AB80" s="53">
        <v>0</v>
      </c>
      <c r="AC80" s="53">
        <v>0</v>
      </c>
      <c r="AD80" s="53">
        <v>0</v>
      </c>
      <c r="AE80" s="53">
        <v>0</v>
      </c>
      <c r="AF80" s="53">
        <v>0</v>
      </c>
      <c r="AG80" s="53">
        <v>0</v>
      </c>
      <c r="AH80" s="53">
        <v>0</v>
      </c>
      <c r="AI80" s="53">
        <v>0</v>
      </c>
      <c r="AJ80" s="53">
        <v>0</v>
      </c>
      <c r="AK80" s="53">
        <v>0</v>
      </c>
      <c r="AL80" s="53">
        <v>0</v>
      </c>
      <c r="AM80" s="53">
        <v>0</v>
      </c>
      <c r="AN80" s="53">
        <v>0</v>
      </c>
      <c r="AO80" s="53">
        <v>0</v>
      </c>
      <c r="AP80" s="53">
        <v>0</v>
      </c>
      <c r="AQ80" s="53">
        <v>0</v>
      </c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  <c r="GD80" s="46"/>
      <c r="GE80" s="46"/>
      <c r="GF80" s="46"/>
    </row>
    <row r="81" spans="1:188" x14ac:dyDescent="0.3">
      <c r="A81" s="55">
        <v>76</v>
      </c>
      <c r="B81" s="51"/>
      <c r="C81" s="54" t="s">
        <v>93</v>
      </c>
      <c r="D81" s="1">
        <f>SUM(F81+H81+J81+L81+N81+P81+R81+T81+V81+X81+Z81+AB81+AD81+AF81+AH81+AJ81+AL81+AN81+AP81+AR81+AT81+AV81+AX81+AZ81+BB81+BD81+BF81+BH81+BJ81+BL81+BN81+BP81+BR81+BT81+BV81+BX81+BZ81+CB81+CD81+CF81+CH81+CJ81+CL81+CN81+CP81+CR81+CT81+CV81+CX81+CZ81+DB81+DD81+DF81+DH81+DJ81+DL81+DN81+DP81+DR81+DT81+DV81+DX81+DZ81+EB81+ED81+EF81)</f>
        <v>5</v>
      </c>
      <c r="E81" s="1">
        <f>SUM(G81+I81+K81+M81+O81+Q81+S81+U81+W81+Y81+AA81+AC81+AE81+AG81+AI81+AK81+AM81+AO81+AQ81+AS81+AU81+AW81+AY81+BA81+BC81+BE81+BG81+BI81+BK81+BM81+BO81+BQ81+BS81+BU81+BW81+BY81+CA81+CC81+CE81+CG81+CI81+CK81+CM81+CO81+CQ81+CS81+CU81+CW81+CY81+DA81+DC81+DE81+DG81+DI81+DK81+DM81+DO81+DQ81+DS81+DU81+DW81+DY81+EA81+EC81+EE81+EG81)</f>
        <v>105444</v>
      </c>
      <c r="F81" s="48">
        <v>0</v>
      </c>
      <c r="G81" s="48">
        <v>0</v>
      </c>
      <c r="H81" s="48">
        <v>5</v>
      </c>
      <c r="I81" s="48">
        <v>105444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8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  <c r="GD81" s="46"/>
      <c r="GE81" s="46"/>
      <c r="GF81" s="46"/>
    </row>
    <row r="82" spans="1:188" x14ac:dyDescent="0.3">
      <c r="A82" s="55">
        <v>77</v>
      </c>
      <c r="B82" s="51">
        <v>27</v>
      </c>
      <c r="C82" s="52" t="s">
        <v>94</v>
      </c>
      <c r="D82" s="13">
        <f>D83</f>
        <v>11</v>
      </c>
      <c r="E82" s="13">
        <f>E83</f>
        <v>131726</v>
      </c>
      <c r="F82" s="53">
        <v>10</v>
      </c>
      <c r="G82" s="53">
        <v>121327</v>
      </c>
      <c r="H82" s="53">
        <v>0</v>
      </c>
      <c r="I82" s="53">
        <v>0</v>
      </c>
      <c r="J82" s="53">
        <v>0</v>
      </c>
      <c r="K82" s="53">
        <v>0</v>
      </c>
      <c r="L82" s="53">
        <v>0</v>
      </c>
      <c r="M82" s="53">
        <v>0</v>
      </c>
      <c r="N82" s="53">
        <v>0</v>
      </c>
      <c r="O82" s="53">
        <v>0</v>
      </c>
      <c r="P82" s="53">
        <v>0</v>
      </c>
      <c r="Q82" s="53">
        <v>0</v>
      </c>
      <c r="R82" s="53">
        <v>0</v>
      </c>
      <c r="S82" s="53">
        <v>0</v>
      </c>
      <c r="T82" s="53">
        <v>0</v>
      </c>
      <c r="U82" s="53">
        <v>0</v>
      </c>
      <c r="V82" s="53">
        <v>0</v>
      </c>
      <c r="W82" s="53">
        <v>0</v>
      </c>
      <c r="X82" s="53">
        <v>1</v>
      </c>
      <c r="Y82" s="53">
        <v>10399</v>
      </c>
      <c r="Z82" s="53">
        <v>0</v>
      </c>
      <c r="AA82" s="53">
        <v>0</v>
      </c>
      <c r="AB82" s="53">
        <v>0</v>
      </c>
      <c r="AC82" s="53">
        <v>0</v>
      </c>
      <c r="AD82" s="53">
        <v>0</v>
      </c>
      <c r="AE82" s="53">
        <v>0</v>
      </c>
      <c r="AF82" s="53">
        <v>0</v>
      </c>
      <c r="AG82" s="53">
        <v>0</v>
      </c>
      <c r="AH82" s="53">
        <v>0</v>
      </c>
      <c r="AI82" s="53">
        <v>0</v>
      </c>
      <c r="AJ82" s="53">
        <v>0</v>
      </c>
      <c r="AK82" s="53">
        <v>0</v>
      </c>
      <c r="AL82" s="53">
        <v>0</v>
      </c>
      <c r="AM82" s="53">
        <v>0</v>
      </c>
      <c r="AN82" s="53">
        <v>0</v>
      </c>
      <c r="AO82" s="53">
        <v>0</v>
      </c>
      <c r="AP82" s="53">
        <v>0</v>
      </c>
      <c r="AQ82" s="53">
        <v>0</v>
      </c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  <c r="GD82" s="46"/>
      <c r="GE82" s="46"/>
      <c r="GF82" s="46"/>
    </row>
    <row r="83" spans="1:188" x14ac:dyDescent="0.3">
      <c r="A83" s="55">
        <v>78</v>
      </c>
      <c r="B83" s="51"/>
      <c r="C83" s="54" t="s">
        <v>95</v>
      </c>
      <c r="D83" s="1">
        <f>SUM(F83+H83+J83+L83+N83+P83+R83+T83+V83+X83+Z83+AB83+AD83+AF83+AH83+AJ83+AL83+AN83+AP83+AR83+AT83+AV83+AX83+AZ83+BB83+BD83+BF83+BH83+BJ83+BL83+BN83+BP83+BR83+BT83+BV83+BX83+BZ83+CB83+CD83+CF83+CH83+CJ83+CL83+CN83+CP83+CR83+CT83+CV83+CX83+CZ83+DB83+DD83+DF83+DH83+DJ83+DL83+DN83+DP83+DR83+DT83+DV83+DX83+DZ83+EB83+ED83+EF83)</f>
        <v>11</v>
      </c>
      <c r="E83" s="1">
        <f>SUM(G83+I83+K83+M83+O83+Q83+S83+U83+W83+Y83+AA83+AC83+AE83+AG83+AI83+AK83+AM83+AO83+AQ83+AS83+AU83+AW83+AY83+BA83+BC83+BE83+BG83+BI83+BK83+BM83+BO83+BQ83+BS83+BU83+BW83+BY83+CA83+CC83+CE83+CG83+CI83+CK83+CM83+CO83+CQ83+CS83+CU83+CW83+CY83+DA83+DC83+DE83+DG83+DI83+DK83+DM83+DO83+DQ83+DS83+DU83+DW83+DY83+EA83+EC83+EE83+EG83)</f>
        <v>131726</v>
      </c>
      <c r="F83" s="48">
        <v>10</v>
      </c>
      <c r="G83" s="48">
        <v>121327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1</v>
      </c>
      <c r="Y83" s="48">
        <v>10399</v>
      </c>
      <c r="Z83" s="48">
        <v>0</v>
      </c>
      <c r="AA83" s="48">
        <v>0</v>
      </c>
      <c r="AB83" s="48">
        <v>0</v>
      </c>
      <c r="AC83" s="48">
        <v>0</v>
      </c>
      <c r="AD83" s="48">
        <v>0</v>
      </c>
      <c r="AE83" s="48">
        <v>0</v>
      </c>
      <c r="AF83" s="48">
        <v>0</v>
      </c>
      <c r="AG83" s="48">
        <v>0</v>
      </c>
      <c r="AH83" s="48">
        <v>0</v>
      </c>
      <c r="AI83" s="48">
        <v>0</v>
      </c>
      <c r="AJ83" s="48">
        <v>0</v>
      </c>
      <c r="AK83" s="48">
        <v>0</v>
      </c>
      <c r="AL83" s="48">
        <v>0</v>
      </c>
      <c r="AM83" s="48">
        <v>0</v>
      </c>
      <c r="AN83" s="48">
        <v>0</v>
      </c>
      <c r="AO83" s="48">
        <v>0</v>
      </c>
      <c r="AP83" s="48">
        <v>0</v>
      </c>
      <c r="AQ83" s="48">
        <v>0</v>
      </c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  <c r="GD83" s="46"/>
      <c r="GE83" s="46"/>
      <c r="GF83" s="46"/>
    </row>
    <row r="84" spans="1:188" x14ac:dyDescent="0.3">
      <c r="A84" s="55">
        <v>79</v>
      </c>
      <c r="B84" s="51">
        <v>28</v>
      </c>
      <c r="C84" s="52" t="s">
        <v>96</v>
      </c>
      <c r="D84" s="13">
        <f>D85</f>
        <v>0</v>
      </c>
      <c r="E84" s="13">
        <f>E85</f>
        <v>0</v>
      </c>
      <c r="F84" s="53">
        <v>0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3">
        <v>0</v>
      </c>
      <c r="AB84" s="53">
        <v>0</v>
      </c>
      <c r="AC84" s="53">
        <v>0</v>
      </c>
      <c r="AD84" s="53">
        <v>0</v>
      </c>
      <c r="AE84" s="53">
        <v>0</v>
      </c>
      <c r="AF84" s="53">
        <v>0</v>
      </c>
      <c r="AG84" s="53">
        <v>0</v>
      </c>
      <c r="AH84" s="53">
        <v>0</v>
      </c>
      <c r="AI84" s="53">
        <v>0</v>
      </c>
      <c r="AJ84" s="53">
        <v>0</v>
      </c>
      <c r="AK84" s="53">
        <v>0</v>
      </c>
      <c r="AL84" s="53">
        <v>0</v>
      </c>
      <c r="AM84" s="53">
        <v>0</v>
      </c>
      <c r="AN84" s="53">
        <v>0</v>
      </c>
      <c r="AO84" s="53">
        <v>0</v>
      </c>
      <c r="AP84" s="53">
        <v>0</v>
      </c>
      <c r="AQ84" s="53">
        <v>0</v>
      </c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  <c r="GD84" s="46"/>
      <c r="GE84" s="46"/>
      <c r="GF84" s="46"/>
    </row>
    <row r="85" spans="1:188" x14ac:dyDescent="0.3">
      <c r="A85" s="55">
        <v>80</v>
      </c>
      <c r="B85" s="51"/>
      <c r="C85" s="54" t="s">
        <v>97</v>
      </c>
      <c r="D85" s="1">
        <f>SUM(F85+H85+J85+L85+N85+P85+R85+T85+V85+X85+Z85+AB85+AD85+AF85+AH85+AJ85+AL85+AN85+AP85+AR85+AT85+AV85+AX85+AZ85+BB85+BD85+BF85+BH85+BJ85+BL85+BN85+BP85+BR85+BT85+BV85+BX85+BZ85+CB85+CD85+CF85+CH85+CJ85+CL85+CN85+CP85+CR85+CT85+CV85+CX85+CZ85+DB85+DD85+DF85+DH85+DJ85+DL85+DN85+DP85+DR85+DT85+DV85+DX85+DZ85+EB85+ED85+EF85)</f>
        <v>0</v>
      </c>
      <c r="E85" s="1">
        <f>SUM(G85+I85+K85+M85+O85+Q85+S85+U85+W85+Y85+AA85+AC85+AE85+AG85+AI85+AK85+AM85+AO85+AQ85+AS85+AU85+AW85+AY85+BA85+BC85+BE85+BG85+BI85+BK85+BM85+BO85+BQ85+BS85+BU85+BW85+BY85+CA85+CC85+CE85+CG85+CI85+CK85+CM85+CO85+CQ85+CS85+CU85+CW85+CY85+DA85+DC85+DE85+DG85+DI85+DK85+DM85+DO85+DQ85+DS85+DU85+DW85+DY85+EA85+EC85+EE85+EG85)</f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  <c r="GD85" s="46"/>
      <c r="GE85" s="46"/>
      <c r="GF85" s="46"/>
    </row>
    <row r="86" spans="1:188" x14ac:dyDescent="0.3">
      <c r="A86" s="55">
        <v>81</v>
      </c>
      <c r="B86" s="51">
        <v>29</v>
      </c>
      <c r="C86" s="52" t="s">
        <v>98</v>
      </c>
      <c r="D86" s="13">
        <f>D87+D88</f>
        <v>800</v>
      </c>
      <c r="E86" s="13">
        <f>E87+E88</f>
        <v>13390010</v>
      </c>
      <c r="F86" s="53">
        <v>60</v>
      </c>
      <c r="G86" s="53">
        <v>1058743</v>
      </c>
      <c r="H86" s="53">
        <v>383</v>
      </c>
      <c r="I86" s="53">
        <v>6880559</v>
      </c>
      <c r="J86" s="53">
        <v>0</v>
      </c>
      <c r="K86" s="53">
        <v>0</v>
      </c>
      <c r="L86" s="53">
        <v>9</v>
      </c>
      <c r="M86" s="53">
        <v>136124</v>
      </c>
      <c r="N86" s="53">
        <v>6</v>
      </c>
      <c r="O86" s="53">
        <v>90749</v>
      </c>
      <c r="P86" s="53">
        <v>16</v>
      </c>
      <c r="Q86" s="53">
        <v>241998</v>
      </c>
      <c r="R86" s="53">
        <v>6</v>
      </c>
      <c r="S86" s="53">
        <v>90750</v>
      </c>
      <c r="T86" s="53">
        <v>120</v>
      </c>
      <c r="U86" s="53">
        <v>1814988</v>
      </c>
      <c r="V86" s="53">
        <v>22</v>
      </c>
      <c r="W86" s="53">
        <v>332748</v>
      </c>
      <c r="X86" s="53">
        <v>8</v>
      </c>
      <c r="Y86" s="53">
        <v>120999</v>
      </c>
      <c r="Z86" s="53">
        <v>0</v>
      </c>
      <c r="AA86" s="53">
        <v>0</v>
      </c>
      <c r="AB86" s="53">
        <v>0</v>
      </c>
      <c r="AC86" s="53">
        <v>0</v>
      </c>
      <c r="AD86" s="53">
        <v>0</v>
      </c>
      <c r="AE86" s="53">
        <v>0</v>
      </c>
      <c r="AF86" s="53">
        <v>0</v>
      </c>
      <c r="AG86" s="53">
        <v>0</v>
      </c>
      <c r="AH86" s="53">
        <v>20</v>
      </c>
      <c r="AI86" s="53">
        <v>353617</v>
      </c>
      <c r="AJ86" s="53">
        <v>20</v>
      </c>
      <c r="AK86" s="53">
        <v>302498</v>
      </c>
      <c r="AL86" s="53">
        <v>0</v>
      </c>
      <c r="AM86" s="53">
        <v>0</v>
      </c>
      <c r="AN86" s="53">
        <v>60</v>
      </c>
      <c r="AO86" s="53">
        <v>907494</v>
      </c>
      <c r="AP86" s="53">
        <v>70</v>
      </c>
      <c r="AQ86" s="53">
        <v>1058743</v>
      </c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  <c r="GD86" s="46"/>
      <c r="GE86" s="46"/>
      <c r="GF86" s="46"/>
    </row>
    <row r="87" spans="1:188" x14ac:dyDescent="0.3">
      <c r="A87" s="55">
        <v>82</v>
      </c>
      <c r="B87" s="51"/>
      <c r="C87" s="54" t="s">
        <v>99</v>
      </c>
      <c r="D87" s="1">
        <f>SUM(F87+H87+J87+L87+N87+P87+R87+T87+V87+X87+Z87+AB87+AD87+AF87+AH87+AJ87+AL87+AN87+AP87+AR87+AT87+AV87+AX87+AZ87+BB87+BD87+BF87+BH87+BJ87+BL87+BN87+BP87+BR87+BT87+BV87+BX87+BZ87+CB87+CD87+CF87+CH87+CJ87+CL87+CN87+CP87+CR87+CT87+CV87+CX87+CZ87+DB87+DD87+DF87+DH87+DJ87+DL87+DN87+DP87+DR87+DT87+DV87+DX87+DZ87+EB87+ED87+EF87)</f>
        <v>100</v>
      </c>
      <c r="E87" s="1">
        <f>SUM(G87+I87+K87+M87+O87+Q87+S87+U87+W87+Y87+AA87+AC87+AE87+AG87+AI87+AK87+AM87+AO87+AQ87+AS87+AU87+AW87+AY87+BA87+BC87+BE87+BG87+BI87+BK87+BM87+BO87+BQ87+BS87+BU87+BW87+BY87+CA87+CC87+CE87+CG87+CI87+CK87+CM87+CO87+CQ87+CS87+CU87+CW87+CY87+DA87+DC87+DE87+DG87+DI87+DK87+DM87+DO87+DQ87+DS87+DU87+DW87+DY87+EA87+EC87+EE87+EG87)</f>
        <v>1563609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20</v>
      </c>
      <c r="AI87" s="48">
        <v>353617</v>
      </c>
      <c r="AJ87" s="48">
        <v>20</v>
      </c>
      <c r="AK87" s="48">
        <v>302498</v>
      </c>
      <c r="AL87" s="48">
        <v>0</v>
      </c>
      <c r="AM87" s="48">
        <v>0</v>
      </c>
      <c r="AN87" s="48">
        <v>60</v>
      </c>
      <c r="AO87" s="48">
        <v>907494</v>
      </c>
      <c r="AP87" s="48">
        <v>0</v>
      </c>
      <c r="AQ87" s="48">
        <v>0</v>
      </c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  <c r="GD87" s="46"/>
      <c r="GE87" s="46"/>
      <c r="GF87" s="46"/>
    </row>
    <row r="88" spans="1:188" x14ac:dyDescent="0.3">
      <c r="A88" s="55">
        <v>83</v>
      </c>
      <c r="B88" s="51"/>
      <c r="C88" s="54" t="s">
        <v>100</v>
      </c>
      <c r="D88" s="1">
        <f>SUM(F88+H88+J88+L88+N88+P88+R88+T88+V88+X88+Z88+AB88+AD88+AF88+AH88+AJ88+AL88+AN88+AP88+AR88+AT88+AV88+AX88+AZ88+BB88+BD88+BF88+BH88+BJ88+BL88+BN88+BP88+BR88+BT88+BV88+BX88+BZ88+CB88+CD88+CF88+CH88+CJ88+CL88+CN88+CP88+CR88+CT88+CV88+CX88+CZ88+DB88+DD88+DF88+DH88+DJ88+DL88+DN88+DP88+DR88+DT88+DV88+DX88+DZ88+EB88+ED88+EF88)</f>
        <v>700</v>
      </c>
      <c r="E88" s="1">
        <f>SUM(G88+I88+K88+M88+O88+Q88+S88+U88+W88+Y88+AA88+AC88+AE88+AG88+AI88+AK88+AM88+AO88+AQ88+AS88+AU88+AW88+AY88+BA88+BC88+BE88+BG88+BI88+BK88+BM88+BO88+BQ88+BS88+BU88+BW88+BY88+CA88+CC88+CE88+CG88+CI88+CK88+CM88+CO88+CQ88+CS88+CU88+CW88+CY88+DA88+DC88+DE88+DG88+DI88+DK88+DM88+DO88+DQ88+DS88+DU88+DW88+DY88+EA88+EC88+EE88+EG88)</f>
        <v>11826401</v>
      </c>
      <c r="F88" s="48">
        <v>60</v>
      </c>
      <c r="G88" s="48">
        <v>1058743</v>
      </c>
      <c r="H88" s="48">
        <v>383</v>
      </c>
      <c r="I88" s="48">
        <v>6880559</v>
      </c>
      <c r="J88" s="48">
        <v>0</v>
      </c>
      <c r="K88" s="48">
        <v>0</v>
      </c>
      <c r="L88" s="48">
        <v>9</v>
      </c>
      <c r="M88" s="48">
        <v>136124</v>
      </c>
      <c r="N88" s="48">
        <v>6</v>
      </c>
      <c r="O88" s="48">
        <v>90749</v>
      </c>
      <c r="P88" s="48">
        <v>16</v>
      </c>
      <c r="Q88" s="48">
        <v>241998</v>
      </c>
      <c r="R88" s="48">
        <v>6</v>
      </c>
      <c r="S88" s="48">
        <v>90750</v>
      </c>
      <c r="T88" s="48">
        <v>120</v>
      </c>
      <c r="U88" s="48">
        <v>1814988</v>
      </c>
      <c r="V88" s="48">
        <v>22</v>
      </c>
      <c r="W88" s="48">
        <v>332748</v>
      </c>
      <c r="X88" s="48">
        <v>8</v>
      </c>
      <c r="Y88" s="48">
        <v>120999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v>0</v>
      </c>
      <c r="AP88" s="48">
        <v>70</v>
      </c>
      <c r="AQ88" s="48">
        <v>1058743</v>
      </c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  <c r="GD88" s="46"/>
      <c r="GE88" s="46"/>
      <c r="GF88" s="46"/>
    </row>
    <row r="89" spans="1:188" x14ac:dyDescent="0.3">
      <c r="A89" s="55">
        <v>84</v>
      </c>
      <c r="B89" s="51">
        <v>30</v>
      </c>
      <c r="C89" s="52" t="s">
        <v>101</v>
      </c>
      <c r="D89" s="13">
        <f>D90</f>
        <v>25</v>
      </c>
      <c r="E89" s="13">
        <f>E90</f>
        <v>330348</v>
      </c>
      <c r="F89" s="53">
        <v>2</v>
      </c>
      <c r="G89" s="53">
        <v>26889</v>
      </c>
      <c r="H89" s="53">
        <v>20</v>
      </c>
      <c r="I89" s="53">
        <v>268887</v>
      </c>
      <c r="J89" s="53">
        <v>0</v>
      </c>
      <c r="K89" s="53">
        <v>0</v>
      </c>
      <c r="L89" s="53">
        <v>3</v>
      </c>
      <c r="M89" s="53">
        <v>34572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v>0</v>
      </c>
      <c r="T89" s="53">
        <v>0</v>
      </c>
      <c r="U89" s="53">
        <v>0</v>
      </c>
      <c r="V89" s="53">
        <v>0</v>
      </c>
      <c r="W89" s="53">
        <v>0</v>
      </c>
      <c r="X89" s="53">
        <v>0</v>
      </c>
      <c r="Y89" s="53">
        <v>0</v>
      </c>
      <c r="Z89" s="53">
        <v>0</v>
      </c>
      <c r="AA89" s="53">
        <v>0</v>
      </c>
      <c r="AB89" s="53">
        <v>0</v>
      </c>
      <c r="AC89" s="53">
        <v>0</v>
      </c>
      <c r="AD89" s="53">
        <v>0</v>
      </c>
      <c r="AE89" s="53">
        <v>0</v>
      </c>
      <c r="AF89" s="53">
        <v>0</v>
      </c>
      <c r="AG89" s="53">
        <v>0</v>
      </c>
      <c r="AH89" s="53">
        <v>0</v>
      </c>
      <c r="AI89" s="53">
        <v>0</v>
      </c>
      <c r="AJ89" s="53">
        <v>0</v>
      </c>
      <c r="AK89" s="53">
        <v>0</v>
      </c>
      <c r="AL89" s="53">
        <v>0</v>
      </c>
      <c r="AM89" s="53">
        <v>0</v>
      </c>
      <c r="AN89" s="53">
        <v>0</v>
      </c>
      <c r="AO89" s="53">
        <v>0</v>
      </c>
      <c r="AP89" s="53">
        <v>0</v>
      </c>
      <c r="AQ89" s="53">
        <v>0</v>
      </c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DK89" s="46"/>
      <c r="DL89" s="46"/>
      <c r="DM89" s="46"/>
      <c r="DN89" s="46"/>
      <c r="DO89" s="46"/>
      <c r="DP89" s="46"/>
      <c r="DQ89" s="46"/>
      <c r="DR89" s="46"/>
      <c r="DS89" s="46"/>
      <c r="DT89" s="46"/>
      <c r="DU89" s="46"/>
      <c r="DV89" s="46"/>
      <c r="DW89" s="46"/>
      <c r="DX89" s="46"/>
      <c r="DY89" s="46"/>
      <c r="DZ89" s="46"/>
      <c r="EA89" s="46"/>
      <c r="EB89" s="46"/>
      <c r="EC89" s="46"/>
      <c r="ED89" s="46"/>
      <c r="EE89" s="46"/>
      <c r="EF89" s="46"/>
      <c r="EG89" s="46"/>
      <c r="EH89" s="46"/>
      <c r="EI89" s="46"/>
      <c r="EJ89" s="46"/>
      <c r="EK89" s="46"/>
      <c r="EL89" s="46"/>
      <c r="EM89" s="46"/>
      <c r="EN89" s="46"/>
      <c r="EO89" s="46"/>
      <c r="EP89" s="46"/>
      <c r="EQ89" s="46"/>
      <c r="ER89" s="46"/>
      <c r="ES89" s="46"/>
      <c r="ET89" s="46"/>
      <c r="EU89" s="46"/>
      <c r="EV89" s="46"/>
      <c r="EW89" s="46"/>
      <c r="EX89" s="46"/>
      <c r="EY89" s="46"/>
      <c r="EZ89" s="46"/>
      <c r="FA89" s="46"/>
      <c r="FB89" s="46"/>
      <c r="FC89" s="46"/>
      <c r="FD89" s="46"/>
      <c r="FE89" s="46"/>
      <c r="FF89" s="46"/>
      <c r="FG89" s="46"/>
      <c r="FH89" s="46"/>
      <c r="FI89" s="46"/>
      <c r="FJ89" s="46"/>
      <c r="FK89" s="46"/>
      <c r="FL89" s="46"/>
      <c r="FM89" s="46"/>
      <c r="FN89" s="46"/>
      <c r="FO89" s="46"/>
      <c r="FP89" s="46"/>
      <c r="FQ89" s="46"/>
      <c r="FR89" s="46"/>
      <c r="FS89" s="46"/>
      <c r="FT89" s="46"/>
      <c r="FU89" s="46"/>
      <c r="FV89" s="46"/>
      <c r="FW89" s="46"/>
      <c r="FX89" s="46"/>
      <c r="FY89" s="46"/>
      <c r="FZ89" s="46"/>
      <c r="GA89" s="46"/>
      <c r="GB89" s="46"/>
      <c r="GC89" s="46"/>
      <c r="GD89" s="46"/>
      <c r="GE89" s="46"/>
      <c r="GF89" s="46"/>
    </row>
    <row r="90" spans="1:188" x14ac:dyDescent="0.3">
      <c r="A90" s="55">
        <v>85</v>
      </c>
      <c r="B90" s="51"/>
      <c r="C90" s="54" t="s">
        <v>102</v>
      </c>
      <c r="D90" s="1">
        <f>SUM(F90+H90+J90+L90+N90+P90+R90+T90+V90+X90+Z90+AB90+AD90+AF90+AH90+AJ90+AL90+AN90+AP90+AR90+AT90+AV90+AX90+AZ90+BB90+BD90+BF90+BH90+BJ90+BL90+BN90+BP90+BR90+BT90+BV90+BX90+BZ90+CB90+CD90+CF90+CH90+CJ90+CL90+CN90+CP90+CR90+CT90+CV90+CX90+CZ90+DB90+DD90+DF90+DH90+DJ90+DL90+DN90+DP90+DR90+DT90+DV90+DX90+DZ90+EB90+ED90+EF90)</f>
        <v>25</v>
      </c>
      <c r="E90" s="1">
        <f>SUM(G90+I90+K90+M90+O90+Q90+S90+U90+W90+Y90+AA90+AC90+AE90+AG90+AI90+AK90+AM90+AO90+AQ90+AS90+AU90+AW90+AY90+BA90+BC90+BE90+BG90+BI90+BK90+BM90+BO90+BQ90+BS90+BU90+BW90+BY90+CA90+CC90+CE90+CG90+CI90+CK90+CM90+CO90+CQ90+CS90+CU90+CW90+CY90+DA90+DC90+DE90+DG90+DI90+DK90+DM90+DO90+DQ90+DS90+DU90+DW90+DY90+EA90+EC90+EE90+EG90)</f>
        <v>330348</v>
      </c>
      <c r="F90" s="48">
        <v>2</v>
      </c>
      <c r="G90" s="48">
        <v>26889</v>
      </c>
      <c r="H90" s="48">
        <v>20</v>
      </c>
      <c r="I90" s="48">
        <v>268887</v>
      </c>
      <c r="J90" s="48">
        <v>0</v>
      </c>
      <c r="K90" s="48">
        <v>0</v>
      </c>
      <c r="L90" s="48">
        <v>3</v>
      </c>
      <c r="M90" s="48">
        <v>34572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v>0</v>
      </c>
      <c r="AP90" s="48">
        <v>0</v>
      </c>
      <c r="AQ90" s="48">
        <v>0</v>
      </c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6"/>
      <c r="BR90" s="46"/>
      <c r="BS90" s="46"/>
      <c r="BT90" s="46"/>
      <c r="BU90" s="46"/>
      <c r="BV90" s="46"/>
      <c r="BW90" s="46"/>
      <c r="BX90" s="46"/>
      <c r="DK90" s="46"/>
      <c r="DL90" s="46"/>
      <c r="DM90" s="46"/>
      <c r="DN90" s="46"/>
      <c r="DO90" s="46"/>
      <c r="DP90" s="46"/>
      <c r="DQ90" s="46"/>
      <c r="DR90" s="46"/>
      <c r="DS90" s="46"/>
      <c r="DT90" s="46"/>
      <c r="DU90" s="46"/>
      <c r="DV90" s="46"/>
      <c r="DW90" s="46"/>
      <c r="DX90" s="46"/>
      <c r="DY90" s="46"/>
      <c r="DZ90" s="46"/>
      <c r="EA90" s="46"/>
      <c r="EB90" s="46"/>
      <c r="EC90" s="46"/>
      <c r="ED90" s="46"/>
      <c r="EE90" s="46"/>
      <c r="EF90" s="46"/>
      <c r="EG90" s="46"/>
      <c r="EH90" s="46"/>
      <c r="EI90" s="46"/>
      <c r="EJ90" s="46"/>
      <c r="EK90" s="46"/>
      <c r="EL90" s="46"/>
      <c r="EM90" s="46"/>
      <c r="EN90" s="46"/>
      <c r="EO90" s="46"/>
      <c r="EP90" s="46"/>
      <c r="EQ90" s="46"/>
      <c r="ER90" s="46"/>
      <c r="ES90" s="46"/>
      <c r="ET90" s="46"/>
      <c r="EU90" s="46"/>
      <c r="EV90" s="46"/>
      <c r="EW90" s="46"/>
      <c r="EX90" s="46"/>
      <c r="EY90" s="46"/>
      <c r="EZ90" s="46"/>
      <c r="FA90" s="46"/>
      <c r="FB90" s="46"/>
      <c r="FC90" s="46"/>
      <c r="FD90" s="46"/>
      <c r="FE90" s="46"/>
      <c r="FF90" s="46"/>
      <c r="FG90" s="46"/>
      <c r="FH90" s="46"/>
      <c r="FI90" s="46"/>
      <c r="FJ90" s="46"/>
      <c r="FK90" s="46"/>
      <c r="FL90" s="46"/>
      <c r="FM90" s="46"/>
      <c r="FN90" s="46"/>
      <c r="FO90" s="46"/>
      <c r="FP90" s="46"/>
      <c r="FQ90" s="46"/>
      <c r="FR90" s="46"/>
      <c r="FS90" s="46"/>
      <c r="FT90" s="46"/>
      <c r="FU90" s="46"/>
      <c r="FV90" s="46"/>
      <c r="FW90" s="46"/>
      <c r="FX90" s="46"/>
      <c r="FY90" s="46"/>
      <c r="FZ90" s="46"/>
      <c r="GA90" s="46"/>
      <c r="GB90" s="46"/>
      <c r="GC90" s="46"/>
      <c r="GD90" s="46"/>
      <c r="GE90" s="46"/>
      <c r="GF90" s="46"/>
    </row>
    <row r="91" spans="1:188" x14ac:dyDescent="0.3">
      <c r="A91" s="55">
        <v>86</v>
      </c>
      <c r="B91" s="51">
        <v>31</v>
      </c>
      <c r="C91" s="52" t="s">
        <v>103</v>
      </c>
      <c r="D91" s="13">
        <f>D92+D93</f>
        <v>151</v>
      </c>
      <c r="E91" s="13">
        <f>E92+E93</f>
        <v>3341512</v>
      </c>
      <c r="F91" s="53">
        <v>0</v>
      </c>
      <c r="G91" s="53">
        <v>0</v>
      </c>
      <c r="H91" s="53">
        <v>71</v>
      </c>
      <c r="I91" s="53">
        <v>1154657</v>
      </c>
      <c r="J91" s="53">
        <v>0</v>
      </c>
      <c r="K91" s="53">
        <v>0</v>
      </c>
      <c r="L91" s="53">
        <v>0</v>
      </c>
      <c r="M91" s="53">
        <v>0</v>
      </c>
      <c r="N91" s="53">
        <v>0</v>
      </c>
      <c r="O91" s="53">
        <v>0</v>
      </c>
      <c r="P91" s="53">
        <v>0</v>
      </c>
      <c r="Q91" s="53">
        <v>0</v>
      </c>
      <c r="R91" s="53">
        <v>0</v>
      </c>
      <c r="S91" s="53">
        <v>0</v>
      </c>
      <c r="T91" s="53">
        <v>0</v>
      </c>
      <c r="U91" s="53">
        <v>0</v>
      </c>
      <c r="V91" s="53">
        <v>0</v>
      </c>
      <c r="W91" s="53">
        <v>0</v>
      </c>
      <c r="X91" s="53">
        <v>2</v>
      </c>
      <c r="Y91" s="53">
        <v>74132</v>
      </c>
      <c r="Z91" s="53">
        <v>38</v>
      </c>
      <c r="AA91" s="53">
        <v>1612073</v>
      </c>
      <c r="AB91" s="53">
        <v>0</v>
      </c>
      <c r="AC91" s="53">
        <v>0</v>
      </c>
      <c r="AD91" s="53">
        <v>0</v>
      </c>
      <c r="AE91" s="53">
        <v>0</v>
      </c>
      <c r="AF91" s="53">
        <v>0</v>
      </c>
      <c r="AG91" s="53">
        <v>0</v>
      </c>
      <c r="AH91" s="53">
        <v>40</v>
      </c>
      <c r="AI91" s="53">
        <v>500650</v>
      </c>
      <c r="AJ91" s="53">
        <v>0</v>
      </c>
      <c r="AK91" s="53">
        <v>0</v>
      </c>
      <c r="AL91" s="53">
        <v>0</v>
      </c>
      <c r="AM91" s="53">
        <v>0</v>
      </c>
      <c r="AN91" s="53">
        <v>0</v>
      </c>
      <c r="AO91" s="53">
        <v>0</v>
      </c>
      <c r="AP91" s="53">
        <v>0</v>
      </c>
      <c r="AQ91" s="53">
        <v>0</v>
      </c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6"/>
      <c r="BR91" s="46"/>
      <c r="BS91" s="46"/>
      <c r="BT91" s="46"/>
      <c r="BU91" s="46"/>
      <c r="BV91" s="46"/>
      <c r="BW91" s="46"/>
      <c r="BX91" s="46"/>
      <c r="DK91" s="46"/>
      <c r="DL91" s="46"/>
      <c r="DM91" s="46"/>
      <c r="DN91" s="46"/>
      <c r="DO91" s="46"/>
      <c r="DP91" s="46"/>
      <c r="DQ91" s="46"/>
      <c r="DR91" s="46"/>
      <c r="DS91" s="46"/>
      <c r="DT91" s="46"/>
      <c r="DU91" s="46"/>
      <c r="DV91" s="46"/>
      <c r="DW91" s="46"/>
      <c r="DX91" s="46"/>
      <c r="DY91" s="46"/>
      <c r="DZ91" s="46"/>
      <c r="EA91" s="46"/>
      <c r="EB91" s="46"/>
      <c r="EC91" s="46"/>
      <c r="ED91" s="46"/>
      <c r="EE91" s="46"/>
      <c r="EF91" s="46"/>
      <c r="EG91" s="46"/>
      <c r="EH91" s="46"/>
      <c r="EI91" s="46"/>
      <c r="EJ91" s="46"/>
      <c r="EK91" s="46"/>
      <c r="EL91" s="46"/>
      <c r="EM91" s="46"/>
      <c r="EN91" s="46"/>
      <c r="EO91" s="46"/>
      <c r="EP91" s="46"/>
      <c r="EQ91" s="46"/>
      <c r="ER91" s="46"/>
      <c r="ES91" s="46"/>
      <c r="ET91" s="46"/>
      <c r="EU91" s="46"/>
      <c r="EV91" s="46"/>
      <c r="EW91" s="46"/>
      <c r="EX91" s="46"/>
      <c r="EY91" s="46"/>
      <c r="EZ91" s="46"/>
      <c r="FA91" s="46"/>
      <c r="FB91" s="46"/>
      <c r="FC91" s="46"/>
      <c r="FD91" s="46"/>
      <c r="FE91" s="46"/>
      <c r="FF91" s="46"/>
      <c r="FG91" s="46"/>
      <c r="FH91" s="46"/>
      <c r="FI91" s="46"/>
      <c r="FJ91" s="46"/>
      <c r="FK91" s="46"/>
      <c r="FL91" s="46"/>
      <c r="FM91" s="46"/>
      <c r="FN91" s="46"/>
      <c r="FO91" s="46"/>
      <c r="FP91" s="46"/>
      <c r="FQ91" s="46"/>
      <c r="FR91" s="46"/>
      <c r="FS91" s="46"/>
      <c r="FT91" s="46"/>
      <c r="FU91" s="46"/>
      <c r="FV91" s="46"/>
      <c r="FW91" s="46"/>
      <c r="FX91" s="46"/>
      <c r="FY91" s="46"/>
      <c r="FZ91" s="46"/>
      <c r="GA91" s="46"/>
      <c r="GB91" s="46"/>
      <c r="GC91" s="46"/>
      <c r="GD91" s="46"/>
      <c r="GE91" s="46"/>
      <c r="GF91" s="46"/>
    </row>
    <row r="92" spans="1:188" x14ac:dyDescent="0.3">
      <c r="A92" s="55">
        <v>87</v>
      </c>
      <c r="B92" s="51"/>
      <c r="C92" s="54" t="s">
        <v>104</v>
      </c>
      <c r="D92" s="1">
        <f>SUM(F92+H92+J92+L92+N92+P92+R92+T92+V92+X92+Z92+AB92+AD92+AF92+AH92+AJ92+AL92+AN92+AP92+AR92+AT92+AV92+AX92+AZ92+BB92+BD92+BF92+BH92+BJ92+BL92+BN92+BP92+BR92+BT92+BV92+BX92+BZ92+CB92+CD92+CF92+CH92+CJ92+CL92+CN92+CP92+CR92+CT92+CV92+CX92+CZ92+DB92+DD92+DF92+DH92+DJ92+DL92+DN92+DP92+DR92+DT92+DV92+DX92+DZ92+EB92+ED92+EF92)</f>
        <v>0</v>
      </c>
      <c r="E92" s="1">
        <f>SUM(G92+I92+K92+M92+O92+Q92+S92+U92+W92+Y92+AA92+AC92+AE92+AG92+AI92+AK92+AM92+AO92+AQ92+AS92+AU92+AW92+AY92+BA92+BC92+BE92+BG92+BI92+BK92+BM92+BO92+BQ92+BS92+BU92+BW92+BY92+CA92+CC92+CE92+CG92+CI92+CK92+CM92+CO92+CQ92+CS92+CU92+CW92+CY92+DA92+DC92+DE92+DG92+DI92+DK92+DM92+DO92+DQ92+DS92+DU92+DW92+DY92+EA92+EC92+EE92+EG92)</f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v>0</v>
      </c>
      <c r="AP92" s="48">
        <v>0</v>
      </c>
      <c r="AQ92" s="48">
        <v>0</v>
      </c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  <c r="BJ92" s="46"/>
      <c r="BK92" s="46"/>
      <c r="BL92" s="46"/>
      <c r="BM92" s="46"/>
      <c r="BN92" s="46"/>
      <c r="BO92" s="46"/>
      <c r="BP92" s="46"/>
      <c r="BQ92" s="46"/>
      <c r="BR92" s="46"/>
      <c r="BS92" s="46"/>
      <c r="BT92" s="46"/>
      <c r="BU92" s="46"/>
      <c r="BV92" s="46"/>
      <c r="BW92" s="46"/>
      <c r="BX92" s="46"/>
      <c r="DK92" s="46"/>
      <c r="DL92" s="46"/>
      <c r="DM92" s="46"/>
      <c r="DN92" s="46"/>
      <c r="DO92" s="46"/>
      <c r="DP92" s="46"/>
      <c r="DQ92" s="46"/>
      <c r="DR92" s="46"/>
      <c r="DS92" s="46"/>
      <c r="DT92" s="46"/>
      <c r="DU92" s="46"/>
      <c r="DV92" s="46"/>
      <c r="DW92" s="46"/>
      <c r="DX92" s="46"/>
      <c r="DY92" s="46"/>
      <c r="DZ92" s="46"/>
      <c r="EA92" s="46"/>
      <c r="EB92" s="46"/>
      <c r="EC92" s="46"/>
      <c r="ED92" s="46"/>
      <c r="EE92" s="46"/>
      <c r="EF92" s="46"/>
      <c r="EG92" s="46"/>
      <c r="EH92" s="46"/>
      <c r="EI92" s="46"/>
      <c r="EJ92" s="46"/>
      <c r="EK92" s="46"/>
      <c r="EL92" s="46"/>
      <c r="EM92" s="46"/>
      <c r="EN92" s="46"/>
      <c r="EO92" s="46"/>
      <c r="EP92" s="46"/>
      <c r="EQ92" s="46"/>
      <c r="ER92" s="46"/>
      <c r="ES92" s="46"/>
      <c r="ET92" s="46"/>
      <c r="EU92" s="46"/>
      <c r="EV92" s="46"/>
      <c r="EW92" s="46"/>
      <c r="EX92" s="46"/>
      <c r="EY92" s="46"/>
      <c r="EZ92" s="46"/>
      <c r="FA92" s="46"/>
      <c r="FB92" s="46"/>
      <c r="FC92" s="46"/>
      <c r="FD92" s="46"/>
      <c r="FE92" s="46"/>
      <c r="FF92" s="46"/>
      <c r="FG92" s="46"/>
      <c r="FH92" s="46"/>
      <c r="FI92" s="46"/>
      <c r="FJ92" s="46"/>
      <c r="FK92" s="46"/>
      <c r="FL92" s="46"/>
      <c r="FM92" s="46"/>
      <c r="FN92" s="46"/>
      <c r="FO92" s="46"/>
      <c r="FP92" s="46"/>
      <c r="FQ92" s="46"/>
      <c r="FR92" s="46"/>
      <c r="FS92" s="46"/>
      <c r="FT92" s="46"/>
      <c r="FU92" s="46"/>
      <c r="FV92" s="46"/>
      <c r="FW92" s="46"/>
      <c r="FX92" s="46"/>
      <c r="FY92" s="46"/>
      <c r="FZ92" s="46"/>
      <c r="GA92" s="46"/>
      <c r="GB92" s="46"/>
      <c r="GC92" s="46"/>
      <c r="GD92" s="46"/>
      <c r="GE92" s="46"/>
      <c r="GF92" s="46"/>
    </row>
    <row r="93" spans="1:188" x14ac:dyDescent="0.3">
      <c r="A93" s="55">
        <v>88</v>
      </c>
      <c r="B93" s="51"/>
      <c r="C93" s="54" t="s">
        <v>105</v>
      </c>
      <c r="D93" s="1">
        <f>SUM(F93+H93+J93+L93+N93+P93+R93+T93+V93+X93+Z93+AB93+AD93+AF93+AH93+AJ93+AL93+AN93+AP93+AR93+AT93+AV93+AX93+AZ93+BB93+BD93+BF93+BH93+BJ93+BL93+BN93+BP93+BR93+BT93+BV93+BX93+BZ93+CB93+CD93+CF93+CH93+CJ93+CL93+CN93+CP93+CR93+CT93+CV93+CX93+CZ93+DB93+DD93+DF93+DH93+DJ93+DL93+DN93+DP93+DR93+DT93+DV93+DX93+DZ93+EB93+ED93+EF93)</f>
        <v>151</v>
      </c>
      <c r="E93" s="1">
        <f>SUM(G93+I93+K93+M93+O93+Q93+S93+U93+W93+Y93+AA93+AC93+AE93+AG93+AI93+AK93+AM93+AO93+AQ93+AS93+AU93+AW93+AY93+BA93+BC93+BE93+BG93+BI93+BK93+BM93+BO93+BQ93+BS93+BU93+BW93+BY93+CA93+CC93+CE93+CG93+CI93+CK93+CM93+CO93+CQ93+CS93+CU93+CW93+CY93+DA93+DC93+DE93+DG93+DI93+DK93+DM93+DO93+DQ93+DS93+DU93+DW93+DY93+EA93+EC93+EE93+EG93)</f>
        <v>3341512</v>
      </c>
      <c r="F93" s="48">
        <v>0</v>
      </c>
      <c r="G93" s="48">
        <v>0</v>
      </c>
      <c r="H93" s="48">
        <v>71</v>
      </c>
      <c r="I93" s="48">
        <v>1154657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2</v>
      </c>
      <c r="Y93" s="48">
        <v>74132</v>
      </c>
      <c r="Z93" s="48">
        <v>38</v>
      </c>
      <c r="AA93" s="48">
        <v>1612073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40</v>
      </c>
      <c r="AI93" s="48">
        <v>500650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  <c r="BM93" s="46"/>
      <c r="BN93" s="46"/>
      <c r="BO93" s="46"/>
      <c r="BP93" s="46"/>
      <c r="BQ93" s="46"/>
      <c r="BR93" s="46"/>
      <c r="BS93" s="46"/>
      <c r="BT93" s="46"/>
      <c r="BU93" s="46"/>
      <c r="BV93" s="46"/>
      <c r="BW93" s="46"/>
      <c r="BX93" s="46"/>
      <c r="DK93" s="46"/>
      <c r="DL93" s="46"/>
      <c r="DM93" s="46"/>
      <c r="DN93" s="46"/>
      <c r="DO93" s="46"/>
      <c r="DP93" s="46"/>
      <c r="DQ93" s="46"/>
      <c r="DR93" s="46"/>
      <c r="DS93" s="46"/>
      <c r="DT93" s="46"/>
      <c r="DU93" s="46"/>
      <c r="DV93" s="46"/>
      <c r="DW93" s="46"/>
      <c r="DX93" s="46"/>
      <c r="DY93" s="46"/>
      <c r="DZ93" s="46"/>
      <c r="EA93" s="46"/>
      <c r="EB93" s="46"/>
      <c r="EC93" s="46"/>
      <c r="ED93" s="46"/>
      <c r="EE93" s="46"/>
      <c r="EF93" s="46"/>
      <c r="EG93" s="46"/>
      <c r="EH93" s="46"/>
      <c r="EI93" s="46"/>
      <c r="EJ93" s="46"/>
      <c r="EK93" s="46"/>
      <c r="EL93" s="46"/>
      <c r="EM93" s="46"/>
      <c r="EN93" s="46"/>
      <c r="EO93" s="46"/>
      <c r="EP93" s="46"/>
      <c r="EQ93" s="46"/>
      <c r="ER93" s="46"/>
      <c r="ES93" s="46"/>
      <c r="ET93" s="46"/>
      <c r="EU93" s="46"/>
      <c r="EV93" s="46"/>
      <c r="EW93" s="46"/>
      <c r="EX93" s="46"/>
      <c r="EY93" s="46"/>
      <c r="EZ93" s="46"/>
      <c r="FA93" s="46"/>
      <c r="FB93" s="46"/>
      <c r="FC93" s="46"/>
      <c r="FD93" s="46"/>
      <c r="FE93" s="46"/>
      <c r="FF93" s="46"/>
      <c r="FG93" s="46"/>
      <c r="FH93" s="46"/>
      <c r="FI93" s="46"/>
      <c r="FJ93" s="46"/>
      <c r="FK93" s="46"/>
      <c r="FL93" s="46"/>
      <c r="FM93" s="46"/>
      <c r="FN93" s="46"/>
      <c r="FO93" s="46"/>
      <c r="FP93" s="46"/>
      <c r="FQ93" s="46"/>
      <c r="FR93" s="46"/>
      <c r="FS93" s="46"/>
      <c r="FT93" s="46"/>
      <c r="FU93" s="46"/>
      <c r="FV93" s="46"/>
      <c r="FW93" s="46"/>
      <c r="FX93" s="46"/>
      <c r="FY93" s="46"/>
      <c r="FZ93" s="46"/>
      <c r="GA93" s="46"/>
      <c r="GB93" s="46"/>
      <c r="GC93" s="46"/>
      <c r="GD93" s="46"/>
      <c r="GE93" s="46"/>
      <c r="GF93" s="46"/>
    </row>
    <row r="94" spans="1:188" x14ac:dyDescent="0.3">
      <c r="A94" s="55">
        <v>89</v>
      </c>
      <c r="B94" s="51">
        <v>32</v>
      </c>
      <c r="C94" s="52" t="s">
        <v>106</v>
      </c>
      <c r="D94" s="13">
        <f>D95</f>
        <v>0</v>
      </c>
      <c r="E94" s="13">
        <f>E95</f>
        <v>0</v>
      </c>
      <c r="F94" s="53">
        <v>0</v>
      </c>
      <c r="G94" s="53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3">
        <v>0</v>
      </c>
      <c r="AB94" s="53">
        <v>0</v>
      </c>
      <c r="AC94" s="53">
        <v>0</v>
      </c>
      <c r="AD94" s="53">
        <v>0</v>
      </c>
      <c r="AE94" s="53">
        <v>0</v>
      </c>
      <c r="AF94" s="53">
        <v>0</v>
      </c>
      <c r="AG94" s="53">
        <v>0</v>
      </c>
      <c r="AH94" s="53">
        <v>0</v>
      </c>
      <c r="AI94" s="53">
        <v>0</v>
      </c>
      <c r="AJ94" s="53">
        <v>0</v>
      </c>
      <c r="AK94" s="53">
        <v>0</v>
      </c>
      <c r="AL94" s="53">
        <v>0</v>
      </c>
      <c r="AM94" s="53">
        <v>0</v>
      </c>
      <c r="AN94" s="53">
        <v>0</v>
      </c>
      <c r="AO94" s="53">
        <v>0</v>
      </c>
      <c r="AP94" s="53">
        <v>0</v>
      </c>
      <c r="AQ94" s="53">
        <v>0</v>
      </c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  <c r="BM94" s="46"/>
      <c r="BN94" s="46"/>
      <c r="BO94" s="46"/>
      <c r="BP94" s="46"/>
      <c r="BQ94" s="46"/>
      <c r="BR94" s="46"/>
      <c r="BS94" s="46"/>
      <c r="BT94" s="46"/>
      <c r="BU94" s="46"/>
      <c r="BV94" s="46"/>
      <c r="BW94" s="46"/>
      <c r="BX94" s="46"/>
      <c r="DK94" s="46"/>
      <c r="DL94" s="46"/>
      <c r="DM94" s="46"/>
      <c r="DN94" s="46"/>
      <c r="DO94" s="46"/>
      <c r="DP94" s="46"/>
      <c r="DQ94" s="46"/>
      <c r="DR94" s="46"/>
      <c r="DS94" s="46"/>
      <c r="DT94" s="46"/>
      <c r="DU94" s="46"/>
      <c r="DV94" s="46"/>
      <c r="DW94" s="46"/>
      <c r="DX94" s="46"/>
      <c r="DY94" s="46"/>
      <c r="DZ94" s="46"/>
      <c r="EA94" s="46"/>
      <c r="EB94" s="46"/>
      <c r="EC94" s="46"/>
      <c r="ED94" s="46"/>
      <c r="EE94" s="46"/>
      <c r="EF94" s="46"/>
      <c r="EG94" s="46"/>
      <c r="EH94" s="46"/>
      <c r="EI94" s="46"/>
      <c r="EJ94" s="46"/>
      <c r="EK94" s="46"/>
      <c r="EL94" s="46"/>
      <c r="EM94" s="46"/>
      <c r="EN94" s="46"/>
      <c r="EO94" s="46"/>
      <c r="EP94" s="46"/>
      <c r="EQ94" s="46"/>
      <c r="ER94" s="46"/>
      <c r="ES94" s="46"/>
      <c r="ET94" s="46"/>
      <c r="EU94" s="46"/>
      <c r="EV94" s="46"/>
      <c r="EW94" s="46"/>
      <c r="EX94" s="46"/>
      <c r="EY94" s="46"/>
      <c r="EZ94" s="46"/>
      <c r="FA94" s="46"/>
      <c r="FB94" s="46"/>
      <c r="FC94" s="46"/>
      <c r="FD94" s="46"/>
      <c r="FE94" s="46"/>
      <c r="FF94" s="46"/>
      <c r="FG94" s="46"/>
      <c r="FH94" s="46"/>
      <c r="FI94" s="46"/>
      <c r="FJ94" s="46"/>
      <c r="FK94" s="46"/>
      <c r="FL94" s="46"/>
      <c r="FM94" s="46"/>
      <c r="FN94" s="46"/>
      <c r="FO94" s="46"/>
      <c r="FP94" s="46"/>
      <c r="FQ94" s="46"/>
      <c r="FR94" s="46"/>
      <c r="FS94" s="46"/>
      <c r="FT94" s="46"/>
      <c r="FU94" s="46"/>
      <c r="FV94" s="46"/>
      <c r="FW94" s="46"/>
      <c r="FX94" s="46"/>
      <c r="FY94" s="46"/>
      <c r="FZ94" s="46"/>
      <c r="GA94" s="46"/>
      <c r="GB94" s="46"/>
      <c r="GC94" s="46"/>
      <c r="GD94" s="46"/>
      <c r="GE94" s="46"/>
      <c r="GF94" s="46"/>
    </row>
    <row r="95" spans="1:188" x14ac:dyDescent="0.3">
      <c r="A95" s="55">
        <v>90</v>
      </c>
      <c r="B95" s="51"/>
      <c r="C95" s="54" t="s">
        <v>107</v>
      </c>
      <c r="D95" s="1">
        <f>SUM(F95+H95+J95+L95+N95+P95+R95+T95+V95+X95+Z95+AB95+AD95+AF95+AH95+AJ95+AL95+AN95+AP95+AR95+AT95+AV95+AX95+AZ95+BB95+BD95+BF95+BH95+BJ95+BL95+BN95+BP95+BR95+BT95+BV95+BX95+BZ95+CB95+CD95+CF95+CH95+CJ95+CL95+CN95+CP95+CR95+CT95+CV95+CX95+CZ95+DB95+DD95+DF95+DH95+DJ95+DL95+DN95+DP95+DR95+DT95+DV95+DX95+DZ95+EB95+ED95+EF95)</f>
        <v>0</v>
      </c>
      <c r="E95" s="1">
        <f>SUM(G95+I95+K95+M95+O95+Q95+S95+U95+W95+Y95+AA95+AC95+AE95+AG95+AI95+AK95+AM95+AO95+AQ95+AS95+AU95+AW95+AY95+BA95+BC95+BE95+BG95+BI95+BK95+BM95+BO95+BQ95+BS95+BU95+BW95+BY95+CA95+CC95+CE95+CG95+CI95+CK95+CM95+CO95+CQ95+CS95+CU95+CW95+CY95+DA95+DC95+DE95+DG95+DI95+DK95+DM95+DO95+DQ95+DS95+DU95+DW95+DY95+EA95+EC95+EE95+EG95)</f>
        <v>0</v>
      </c>
      <c r="F95" s="48">
        <v>0</v>
      </c>
      <c r="G95" s="48">
        <v>0</v>
      </c>
      <c r="H95" s="48">
        <v>0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0</v>
      </c>
      <c r="AA95" s="48">
        <v>0</v>
      </c>
      <c r="AB95" s="48">
        <v>0</v>
      </c>
      <c r="AC95" s="48">
        <v>0</v>
      </c>
      <c r="AD95" s="48">
        <v>0</v>
      </c>
      <c r="AE95" s="48">
        <v>0</v>
      </c>
      <c r="AF95" s="48">
        <v>0</v>
      </c>
      <c r="AG95" s="48">
        <v>0</v>
      </c>
      <c r="AH95" s="48"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0</v>
      </c>
      <c r="AN95" s="48">
        <v>0</v>
      </c>
      <c r="AO95" s="48">
        <v>0</v>
      </c>
      <c r="AP95" s="48">
        <v>0</v>
      </c>
      <c r="AQ95" s="48">
        <v>0</v>
      </c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6"/>
      <c r="BR95" s="46"/>
      <c r="BS95" s="46"/>
      <c r="BT95" s="46"/>
      <c r="BU95" s="46"/>
      <c r="BV95" s="46"/>
      <c r="BW95" s="46"/>
      <c r="BX95" s="46"/>
      <c r="DK95" s="46"/>
      <c r="DL95" s="46"/>
      <c r="DM95" s="46"/>
      <c r="DN95" s="46"/>
      <c r="DO95" s="46"/>
      <c r="DP95" s="46"/>
      <c r="DQ95" s="46"/>
      <c r="DR95" s="46"/>
      <c r="DS95" s="46"/>
      <c r="DT95" s="46"/>
      <c r="DU95" s="46"/>
      <c r="DV95" s="46"/>
      <c r="DW95" s="46"/>
      <c r="DX95" s="46"/>
      <c r="DY95" s="46"/>
      <c r="DZ95" s="46"/>
      <c r="EA95" s="46"/>
      <c r="EB95" s="46"/>
      <c r="EC95" s="46"/>
      <c r="ED95" s="46"/>
      <c r="EE95" s="46"/>
      <c r="EF95" s="46"/>
      <c r="EG95" s="46"/>
      <c r="EH95" s="46"/>
      <c r="EI95" s="46"/>
      <c r="EJ95" s="46"/>
      <c r="EK95" s="46"/>
      <c r="EL95" s="46"/>
      <c r="EM95" s="46"/>
      <c r="EN95" s="46"/>
      <c r="EO95" s="46"/>
      <c r="EP95" s="46"/>
      <c r="EQ95" s="46"/>
      <c r="ER95" s="46"/>
      <c r="ES95" s="46"/>
      <c r="ET95" s="46"/>
      <c r="EU95" s="46"/>
      <c r="EV95" s="46"/>
      <c r="EW95" s="46"/>
      <c r="EX95" s="46"/>
      <c r="EY95" s="46"/>
      <c r="EZ95" s="46"/>
      <c r="FA95" s="46"/>
      <c r="FB95" s="46"/>
      <c r="FC95" s="46"/>
      <c r="FD95" s="46"/>
      <c r="FE95" s="46"/>
      <c r="FF95" s="46"/>
      <c r="FG95" s="46"/>
      <c r="FH95" s="46"/>
      <c r="FI95" s="46"/>
      <c r="FJ95" s="46"/>
      <c r="FK95" s="46"/>
      <c r="FL95" s="46"/>
      <c r="FM95" s="46"/>
      <c r="FN95" s="46"/>
      <c r="FO95" s="46"/>
      <c r="FP95" s="46"/>
      <c r="FQ95" s="46"/>
      <c r="FR95" s="46"/>
      <c r="FS95" s="46"/>
      <c r="FT95" s="46"/>
      <c r="FU95" s="46"/>
      <c r="FV95" s="46"/>
      <c r="FW95" s="46"/>
      <c r="FX95" s="46"/>
      <c r="FY95" s="46"/>
      <c r="FZ95" s="46"/>
      <c r="GA95" s="46"/>
      <c r="GB95" s="46"/>
      <c r="GC95" s="46"/>
      <c r="GD95" s="46"/>
      <c r="GE95" s="46"/>
      <c r="GF95" s="46"/>
    </row>
    <row r="96" spans="1:188" x14ac:dyDescent="0.3">
      <c r="A96" s="55">
        <v>91</v>
      </c>
      <c r="B96" s="51">
        <v>33</v>
      </c>
      <c r="C96" s="52" t="s">
        <v>108</v>
      </c>
      <c r="D96" s="13">
        <f>D97</f>
        <v>43</v>
      </c>
      <c r="E96" s="13">
        <f>E97</f>
        <v>969387</v>
      </c>
      <c r="F96" s="53">
        <v>0</v>
      </c>
      <c r="G96" s="53">
        <v>0</v>
      </c>
      <c r="H96" s="53">
        <v>43</v>
      </c>
      <c r="I96" s="53">
        <v>969387</v>
      </c>
      <c r="J96" s="53">
        <v>0</v>
      </c>
      <c r="K96" s="53">
        <v>0</v>
      </c>
      <c r="L96" s="53">
        <v>0</v>
      </c>
      <c r="M96" s="53">
        <v>0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0</v>
      </c>
      <c r="W96" s="53">
        <v>0</v>
      </c>
      <c r="X96" s="53">
        <v>0</v>
      </c>
      <c r="Y96" s="53">
        <v>0</v>
      </c>
      <c r="Z96" s="53">
        <v>0</v>
      </c>
      <c r="AA96" s="53">
        <v>0</v>
      </c>
      <c r="AB96" s="53">
        <v>0</v>
      </c>
      <c r="AC96" s="53">
        <v>0</v>
      </c>
      <c r="AD96" s="53">
        <v>0</v>
      </c>
      <c r="AE96" s="53">
        <v>0</v>
      </c>
      <c r="AF96" s="53">
        <v>0</v>
      </c>
      <c r="AG96" s="53">
        <v>0</v>
      </c>
      <c r="AH96" s="53">
        <v>0</v>
      </c>
      <c r="AI96" s="53">
        <v>0</v>
      </c>
      <c r="AJ96" s="53">
        <v>0</v>
      </c>
      <c r="AK96" s="53">
        <v>0</v>
      </c>
      <c r="AL96" s="53">
        <v>0</v>
      </c>
      <c r="AM96" s="53">
        <v>0</v>
      </c>
      <c r="AN96" s="53">
        <v>0</v>
      </c>
      <c r="AO96" s="53">
        <v>0</v>
      </c>
      <c r="AP96" s="53">
        <v>0</v>
      </c>
      <c r="AQ96" s="53">
        <v>0</v>
      </c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  <c r="BH96" s="46"/>
      <c r="BI96" s="46"/>
      <c r="BJ96" s="46"/>
      <c r="BK96" s="46"/>
      <c r="BL96" s="46"/>
      <c r="BM96" s="46"/>
      <c r="BN96" s="46"/>
      <c r="BO96" s="46"/>
      <c r="BP96" s="46"/>
      <c r="BQ96" s="46"/>
      <c r="BR96" s="46"/>
      <c r="BS96" s="46"/>
      <c r="BT96" s="46"/>
      <c r="BU96" s="46"/>
      <c r="BV96" s="46"/>
      <c r="BW96" s="46"/>
      <c r="BX96" s="46"/>
      <c r="DK96" s="46"/>
      <c r="DL96" s="46"/>
      <c r="DM96" s="46"/>
      <c r="DN96" s="46"/>
      <c r="DO96" s="46"/>
      <c r="DP96" s="46"/>
      <c r="DQ96" s="46"/>
      <c r="DR96" s="46"/>
      <c r="DS96" s="46"/>
      <c r="DT96" s="46"/>
      <c r="DU96" s="46"/>
      <c r="DV96" s="46"/>
      <c r="DW96" s="46"/>
      <c r="DX96" s="46"/>
      <c r="DY96" s="46"/>
      <c r="DZ96" s="46"/>
      <c r="EA96" s="46"/>
      <c r="EB96" s="46"/>
      <c r="EC96" s="46"/>
      <c r="ED96" s="46"/>
      <c r="EE96" s="46"/>
      <c r="EF96" s="46"/>
      <c r="EG96" s="46"/>
      <c r="EH96" s="46"/>
      <c r="EI96" s="46"/>
      <c r="EJ96" s="46"/>
      <c r="EK96" s="46"/>
      <c r="EL96" s="46"/>
      <c r="EM96" s="46"/>
      <c r="EN96" s="46"/>
      <c r="EO96" s="46"/>
      <c r="EP96" s="46"/>
      <c r="EQ96" s="46"/>
      <c r="ER96" s="46"/>
      <c r="ES96" s="46"/>
      <c r="ET96" s="46"/>
      <c r="EU96" s="46"/>
      <c r="EV96" s="46"/>
      <c r="EW96" s="46"/>
      <c r="EX96" s="46"/>
      <c r="EY96" s="46"/>
      <c r="EZ96" s="46"/>
      <c r="FA96" s="46"/>
      <c r="FB96" s="46"/>
      <c r="FC96" s="46"/>
      <c r="FD96" s="46"/>
      <c r="FE96" s="46"/>
      <c r="FF96" s="46"/>
      <c r="FG96" s="46"/>
      <c r="FH96" s="46"/>
      <c r="FI96" s="46"/>
      <c r="FJ96" s="46"/>
      <c r="FK96" s="46"/>
      <c r="FL96" s="46"/>
      <c r="FM96" s="46"/>
      <c r="FN96" s="46"/>
      <c r="FO96" s="46"/>
      <c r="FP96" s="46"/>
      <c r="FQ96" s="46"/>
      <c r="FR96" s="46"/>
      <c r="FS96" s="46"/>
      <c r="FT96" s="46"/>
      <c r="FU96" s="46"/>
      <c r="FV96" s="46"/>
      <c r="FW96" s="46"/>
      <c r="FX96" s="46"/>
      <c r="FY96" s="46"/>
      <c r="FZ96" s="46"/>
      <c r="GA96" s="46"/>
      <c r="GB96" s="46"/>
      <c r="GC96" s="46"/>
      <c r="GD96" s="46"/>
      <c r="GE96" s="46"/>
      <c r="GF96" s="46"/>
    </row>
    <row r="97" spans="1:188" x14ac:dyDescent="0.3">
      <c r="A97" s="55">
        <v>92</v>
      </c>
      <c r="B97" s="51"/>
      <c r="C97" s="54" t="s">
        <v>109</v>
      </c>
      <c r="D97" s="1">
        <f>SUM(F97+H97+J97+L97+N97+P97+R97+T97+V97+X97+Z97+AB97+AD97+AF97+AH97+AJ97+AL97+AN97+AP97+AR97+AT97+AV97+AX97+AZ97+BB97+BD97+BF97+BH97+BJ97+BL97+BN97+BP97+BR97+BT97+BV97+BX97+BZ97+CB97+CD97+CF97+CH97+CJ97+CL97+CN97+CP97+CR97+CT97+CV97+CX97+CZ97+DB97+DD97+DF97+DH97+DJ97+DL97+DN97+DP97+DR97+DT97+DV97+DX97+DZ97+EB97+ED97+EF97)</f>
        <v>43</v>
      </c>
      <c r="E97" s="1">
        <f>SUM(G97+I97+K97+M97+O97+Q97+S97+U97+W97+Y97+AA97+AC97+AE97+AG97+AI97+AK97+AM97+AO97+AQ97+AS97+AU97+AW97+AY97+BA97+BC97+BE97+BG97+BI97+BK97+BM97+BO97+BQ97+BS97+BU97+BW97+BY97+CA97+CC97+CE97+CG97+CI97+CK97+CM97+CO97+CQ97+CS97+CU97+CW97+CY97+DA97+DC97+DE97+DG97+DI97+DK97+DM97+DO97+DQ97+DS97+DU97+DW97+DY97+EA97+EC97+EE97+EG97)</f>
        <v>969387</v>
      </c>
      <c r="F97" s="48">
        <v>0</v>
      </c>
      <c r="G97" s="48">
        <v>0</v>
      </c>
      <c r="H97" s="48">
        <v>43</v>
      </c>
      <c r="I97" s="48">
        <v>969387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48">
        <v>0</v>
      </c>
      <c r="AQ97" s="48">
        <v>0</v>
      </c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6"/>
      <c r="BR97" s="46"/>
      <c r="BS97" s="46"/>
      <c r="BT97" s="46"/>
      <c r="BU97" s="46"/>
      <c r="BV97" s="46"/>
      <c r="BW97" s="46"/>
      <c r="BX97" s="46"/>
      <c r="DK97" s="46"/>
      <c r="DL97" s="46"/>
      <c r="DM97" s="46"/>
      <c r="DN97" s="46"/>
      <c r="DO97" s="46"/>
      <c r="DP97" s="46"/>
      <c r="DQ97" s="46"/>
      <c r="DR97" s="46"/>
      <c r="DS97" s="46"/>
      <c r="DT97" s="46"/>
      <c r="DU97" s="46"/>
      <c r="DV97" s="46"/>
      <c r="DW97" s="46"/>
      <c r="DX97" s="46"/>
      <c r="DY97" s="46"/>
      <c r="DZ97" s="46"/>
      <c r="EA97" s="46"/>
      <c r="EB97" s="46"/>
      <c r="EC97" s="46"/>
      <c r="ED97" s="46"/>
      <c r="EE97" s="46"/>
      <c r="EF97" s="46"/>
      <c r="EG97" s="46"/>
      <c r="EH97" s="46"/>
      <c r="EI97" s="46"/>
      <c r="EJ97" s="46"/>
      <c r="EK97" s="46"/>
      <c r="EL97" s="46"/>
      <c r="EM97" s="46"/>
      <c r="EN97" s="46"/>
      <c r="EO97" s="46"/>
      <c r="EP97" s="46"/>
      <c r="EQ97" s="46"/>
      <c r="ER97" s="46"/>
      <c r="ES97" s="46"/>
      <c r="ET97" s="46"/>
      <c r="EU97" s="46"/>
      <c r="EV97" s="46"/>
      <c r="EW97" s="46"/>
      <c r="EX97" s="46"/>
      <c r="EY97" s="46"/>
      <c r="EZ97" s="46"/>
      <c r="FA97" s="46"/>
      <c r="FB97" s="46"/>
      <c r="FC97" s="46"/>
      <c r="FD97" s="46"/>
      <c r="FE97" s="46"/>
      <c r="FF97" s="46"/>
      <c r="FG97" s="46"/>
      <c r="FH97" s="46"/>
      <c r="FI97" s="46"/>
      <c r="FJ97" s="46"/>
      <c r="FK97" s="46"/>
      <c r="FL97" s="46"/>
      <c r="FM97" s="46"/>
      <c r="FN97" s="46"/>
      <c r="FO97" s="46"/>
      <c r="FP97" s="46"/>
      <c r="FQ97" s="46"/>
      <c r="FR97" s="46"/>
      <c r="FS97" s="46"/>
      <c r="FT97" s="46"/>
      <c r="FU97" s="46"/>
      <c r="FV97" s="46"/>
      <c r="FW97" s="46"/>
      <c r="FX97" s="46"/>
      <c r="FY97" s="46"/>
      <c r="FZ97" s="46"/>
      <c r="GA97" s="46"/>
      <c r="GB97" s="46"/>
      <c r="GC97" s="46"/>
      <c r="GD97" s="46"/>
      <c r="GE97" s="46"/>
      <c r="GF97" s="46"/>
    </row>
    <row r="98" spans="1:188" x14ac:dyDescent="0.3">
      <c r="A98" s="55">
        <v>93</v>
      </c>
      <c r="B98" s="51">
        <v>34</v>
      </c>
      <c r="C98" s="52" t="s">
        <v>110</v>
      </c>
      <c r="D98" s="13">
        <f>D99</f>
        <v>6</v>
      </c>
      <c r="E98" s="13">
        <f>E99</f>
        <v>105635</v>
      </c>
      <c r="F98" s="53">
        <v>5</v>
      </c>
      <c r="G98" s="53">
        <v>90176</v>
      </c>
      <c r="H98" s="53">
        <v>0</v>
      </c>
      <c r="I98" s="53">
        <v>0</v>
      </c>
      <c r="J98" s="53">
        <v>0</v>
      </c>
      <c r="K98" s="53">
        <v>0</v>
      </c>
      <c r="L98" s="53">
        <v>1</v>
      </c>
      <c r="M98" s="53">
        <v>15459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3">
        <v>0</v>
      </c>
      <c r="AB98" s="53">
        <v>0</v>
      </c>
      <c r="AC98" s="53">
        <v>0</v>
      </c>
      <c r="AD98" s="53">
        <v>0</v>
      </c>
      <c r="AE98" s="53">
        <v>0</v>
      </c>
      <c r="AF98" s="53">
        <v>0</v>
      </c>
      <c r="AG98" s="53">
        <v>0</v>
      </c>
      <c r="AH98" s="53">
        <v>0</v>
      </c>
      <c r="AI98" s="53">
        <v>0</v>
      </c>
      <c r="AJ98" s="53">
        <v>0</v>
      </c>
      <c r="AK98" s="53">
        <v>0</v>
      </c>
      <c r="AL98" s="53">
        <v>0</v>
      </c>
      <c r="AM98" s="53">
        <v>0</v>
      </c>
      <c r="AN98" s="53">
        <v>0</v>
      </c>
      <c r="AO98" s="53">
        <v>0</v>
      </c>
      <c r="AP98" s="53">
        <v>0</v>
      </c>
      <c r="AQ98" s="53">
        <v>0</v>
      </c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  <c r="BJ98" s="46"/>
      <c r="BK98" s="46"/>
      <c r="BL98" s="46"/>
      <c r="BM98" s="46"/>
      <c r="BN98" s="46"/>
      <c r="BO98" s="46"/>
      <c r="BP98" s="46"/>
      <c r="BQ98" s="46"/>
      <c r="BR98" s="46"/>
      <c r="BS98" s="46"/>
      <c r="BT98" s="46"/>
      <c r="BU98" s="46"/>
      <c r="BV98" s="46"/>
      <c r="BW98" s="46"/>
      <c r="BX98" s="46"/>
      <c r="DK98" s="46"/>
      <c r="DL98" s="46"/>
      <c r="DM98" s="46"/>
      <c r="DN98" s="46"/>
      <c r="DO98" s="46"/>
      <c r="DP98" s="46"/>
      <c r="DQ98" s="46"/>
      <c r="DR98" s="46"/>
      <c r="DS98" s="46"/>
      <c r="DT98" s="46"/>
      <c r="DU98" s="46"/>
      <c r="DV98" s="46"/>
      <c r="DW98" s="46"/>
      <c r="DX98" s="46"/>
      <c r="DY98" s="46"/>
      <c r="DZ98" s="46"/>
      <c r="EA98" s="46"/>
      <c r="EB98" s="46"/>
      <c r="EC98" s="46"/>
      <c r="ED98" s="46"/>
      <c r="EE98" s="46"/>
      <c r="EF98" s="46"/>
      <c r="EG98" s="46"/>
      <c r="EH98" s="46"/>
      <c r="EI98" s="46"/>
      <c r="EJ98" s="46"/>
      <c r="EK98" s="46"/>
      <c r="EL98" s="46"/>
      <c r="EM98" s="46"/>
      <c r="EN98" s="46"/>
      <c r="EO98" s="46"/>
      <c r="EP98" s="46"/>
      <c r="EQ98" s="46"/>
      <c r="ER98" s="46"/>
      <c r="ES98" s="46"/>
      <c r="ET98" s="46"/>
      <c r="EU98" s="46"/>
      <c r="EV98" s="46"/>
      <c r="EW98" s="46"/>
      <c r="EX98" s="46"/>
      <c r="EY98" s="46"/>
      <c r="EZ98" s="46"/>
      <c r="FA98" s="46"/>
      <c r="FB98" s="46"/>
      <c r="FC98" s="46"/>
      <c r="FD98" s="46"/>
      <c r="FE98" s="46"/>
      <c r="FF98" s="46"/>
      <c r="FG98" s="46"/>
      <c r="FH98" s="46"/>
      <c r="FI98" s="46"/>
      <c r="FJ98" s="46"/>
      <c r="FK98" s="46"/>
      <c r="FL98" s="46"/>
      <c r="FM98" s="46"/>
      <c r="FN98" s="46"/>
      <c r="FO98" s="46"/>
      <c r="FP98" s="46"/>
      <c r="FQ98" s="46"/>
      <c r="FR98" s="46"/>
      <c r="FS98" s="46"/>
      <c r="FT98" s="46"/>
      <c r="FU98" s="46"/>
      <c r="FV98" s="46"/>
      <c r="FW98" s="46"/>
      <c r="FX98" s="46"/>
      <c r="FY98" s="46"/>
      <c r="FZ98" s="46"/>
      <c r="GA98" s="46"/>
      <c r="GB98" s="46"/>
      <c r="GC98" s="46"/>
      <c r="GD98" s="46"/>
      <c r="GE98" s="46"/>
      <c r="GF98" s="46"/>
    </row>
    <row r="99" spans="1:188" x14ac:dyDescent="0.3">
      <c r="A99" s="55">
        <v>94</v>
      </c>
      <c r="B99" s="51"/>
      <c r="C99" s="54" t="s">
        <v>111</v>
      </c>
      <c r="D99" s="1">
        <f>SUM(F99+H99+J99+L99+N99+P99+R99+T99+V99+X99+Z99+AB99+AD99+AF99+AH99+AJ99+AL99+AN99+AP99+AR99+AT99+AV99+AX99+AZ99+BB99+BD99+BF99+BH99+BJ99+BL99+BN99+BP99+BR99+BT99+BV99+BX99+BZ99+CB99+CD99+CF99+CH99+CJ99+CL99+CN99+CP99+CR99+CT99+CV99+CX99+CZ99+DB99+DD99+DF99+DH99+DJ99+DL99+DN99+DP99+DR99+DT99+DV99+DX99+DZ99+EB99+ED99+EF99)</f>
        <v>6</v>
      </c>
      <c r="E99" s="1">
        <f>SUM(G99+I99+K99+M99+O99+Q99+S99+U99+W99+Y99+AA99+AC99+AE99+AG99+AI99+AK99+AM99+AO99+AQ99+AS99+AU99+AW99+AY99+BA99+BC99+BE99+BG99+BI99+BK99+BM99+BO99+BQ99+BS99+BU99+BW99+BY99+CA99+CC99+CE99+CG99+CI99+CK99+CM99+CO99+CQ99+CS99+CU99+CW99+CY99+DA99+DC99+DE99+DG99+DI99+DK99+DM99+DO99+DQ99+DS99+DU99+DW99+DY99+EA99+EC99+EE99+EG99)</f>
        <v>105635</v>
      </c>
      <c r="F99" s="48">
        <v>5</v>
      </c>
      <c r="G99" s="48">
        <v>90176</v>
      </c>
      <c r="H99" s="48">
        <v>0</v>
      </c>
      <c r="I99" s="48">
        <v>0</v>
      </c>
      <c r="J99" s="48">
        <v>0</v>
      </c>
      <c r="K99" s="48">
        <v>0</v>
      </c>
      <c r="L99" s="48">
        <v>1</v>
      </c>
      <c r="M99" s="48">
        <v>15459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48">
        <v>0</v>
      </c>
      <c r="AG99" s="48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48">
        <v>0</v>
      </c>
      <c r="AQ99" s="48">
        <v>0</v>
      </c>
      <c r="AR99" s="46"/>
      <c r="AS99" s="46"/>
      <c r="AT99" s="46"/>
      <c r="AU99" s="46"/>
      <c r="AV99" s="46"/>
      <c r="AW99" s="46"/>
      <c r="AX99" s="46"/>
      <c r="AY99" s="46"/>
      <c r="AZ99" s="46"/>
      <c r="BA99" s="46"/>
      <c r="BB99" s="46"/>
      <c r="BC99" s="46"/>
      <c r="BD99" s="46"/>
      <c r="BE99" s="46"/>
      <c r="BF99" s="46"/>
      <c r="BG99" s="46"/>
      <c r="BH99" s="46"/>
      <c r="BI99" s="46"/>
      <c r="BJ99" s="46"/>
      <c r="BK99" s="46"/>
      <c r="BL99" s="46"/>
      <c r="BM99" s="46"/>
      <c r="BN99" s="46"/>
      <c r="BO99" s="46"/>
      <c r="BP99" s="46"/>
      <c r="BQ99" s="46"/>
      <c r="BR99" s="46"/>
      <c r="BS99" s="46"/>
      <c r="BT99" s="46"/>
      <c r="BU99" s="46"/>
      <c r="BV99" s="46"/>
      <c r="BW99" s="46"/>
      <c r="BX99" s="46"/>
      <c r="DK99" s="46"/>
      <c r="DL99" s="46"/>
      <c r="DM99" s="46"/>
      <c r="DN99" s="46"/>
      <c r="DO99" s="46"/>
      <c r="DP99" s="46"/>
      <c r="DQ99" s="46"/>
      <c r="DR99" s="46"/>
      <c r="DS99" s="46"/>
      <c r="DT99" s="46"/>
      <c r="DU99" s="46"/>
      <c r="DV99" s="46"/>
      <c r="DW99" s="46"/>
      <c r="DX99" s="46"/>
      <c r="DY99" s="46"/>
      <c r="DZ99" s="46"/>
      <c r="EA99" s="46"/>
      <c r="EB99" s="46"/>
      <c r="EC99" s="46"/>
      <c r="ED99" s="46"/>
      <c r="EE99" s="46"/>
      <c r="EF99" s="46"/>
      <c r="EG99" s="46"/>
      <c r="EH99" s="46"/>
      <c r="EI99" s="46"/>
      <c r="EJ99" s="46"/>
      <c r="EK99" s="46"/>
      <c r="EL99" s="46"/>
      <c r="EM99" s="46"/>
      <c r="EN99" s="46"/>
      <c r="EO99" s="46"/>
      <c r="EP99" s="46"/>
      <c r="EQ99" s="46"/>
      <c r="ER99" s="46"/>
      <c r="ES99" s="46"/>
      <c r="ET99" s="46"/>
      <c r="EU99" s="46"/>
      <c r="EV99" s="46"/>
      <c r="EW99" s="46"/>
      <c r="EX99" s="46"/>
      <c r="EY99" s="46"/>
      <c r="EZ99" s="46"/>
      <c r="FA99" s="46"/>
      <c r="FB99" s="46"/>
      <c r="FC99" s="46"/>
      <c r="FD99" s="46"/>
      <c r="FE99" s="46"/>
      <c r="FF99" s="46"/>
      <c r="FG99" s="46"/>
      <c r="FH99" s="46"/>
      <c r="FI99" s="46"/>
      <c r="FJ99" s="46"/>
      <c r="FK99" s="46"/>
      <c r="FL99" s="46"/>
      <c r="FM99" s="46"/>
      <c r="FN99" s="46"/>
      <c r="FO99" s="46"/>
      <c r="FP99" s="46"/>
      <c r="FQ99" s="46"/>
      <c r="FR99" s="46"/>
      <c r="FS99" s="46"/>
      <c r="FT99" s="46"/>
      <c r="FU99" s="46"/>
      <c r="FV99" s="46"/>
      <c r="FW99" s="46"/>
      <c r="FX99" s="46"/>
      <c r="FY99" s="46"/>
      <c r="FZ99" s="46"/>
      <c r="GA99" s="46"/>
      <c r="GB99" s="46"/>
      <c r="GC99" s="46"/>
      <c r="GD99" s="46"/>
      <c r="GE99" s="46"/>
      <c r="GF99" s="46"/>
    </row>
    <row r="100" spans="1:188" x14ac:dyDescent="0.3">
      <c r="A100" s="55">
        <v>95</v>
      </c>
      <c r="B100" s="51">
        <v>35</v>
      </c>
      <c r="C100" s="52" t="s">
        <v>112</v>
      </c>
      <c r="D100" s="13">
        <f>D101</f>
        <v>347</v>
      </c>
      <c r="E100" s="13">
        <f>E101</f>
        <v>5567537</v>
      </c>
      <c r="F100" s="53">
        <v>60</v>
      </c>
      <c r="G100" s="53">
        <v>1102274</v>
      </c>
      <c r="H100" s="53">
        <v>0</v>
      </c>
      <c r="I100" s="53">
        <v>0</v>
      </c>
      <c r="J100" s="53">
        <v>0</v>
      </c>
      <c r="K100" s="53">
        <v>0</v>
      </c>
      <c r="L100" s="53">
        <v>8</v>
      </c>
      <c r="M100" s="53">
        <v>125974</v>
      </c>
      <c r="N100" s="53">
        <v>4</v>
      </c>
      <c r="O100" s="53">
        <v>62987</v>
      </c>
      <c r="P100" s="53">
        <v>7</v>
      </c>
      <c r="Q100" s="53">
        <v>110227</v>
      </c>
      <c r="R100" s="53">
        <v>34</v>
      </c>
      <c r="S100" s="53">
        <v>596100</v>
      </c>
      <c r="T100" s="53">
        <v>29</v>
      </c>
      <c r="U100" s="53">
        <v>456656</v>
      </c>
      <c r="V100" s="53">
        <v>40</v>
      </c>
      <c r="W100" s="53">
        <v>629871</v>
      </c>
      <c r="X100" s="53">
        <v>8</v>
      </c>
      <c r="Y100" s="53">
        <v>125974</v>
      </c>
      <c r="Z100" s="53">
        <v>40</v>
      </c>
      <c r="AA100" s="53">
        <v>327911</v>
      </c>
      <c r="AB100" s="53">
        <v>17</v>
      </c>
      <c r="AC100" s="53">
        <v>353702</v>
      </c>
      <c r="AD100" s="53">
        <v>0</v>
      </c>
      <c r="AE100" s="53">
        <v>0</v>
      </c>
      <c r="AF100" s="53">
        <v>50</v>
      </c>
      <c r="AG100" s="53">
        <v>787338</v>
      </c>
      <c r="AH100" s="53">
        <v>0</v>
      </c>
      <c r="AI100" s="53">
        <v>0</v>
      </c>
      <c r="AJ100" s="53">
        <v>25</v>
      </c>
      <c r="AK100" s="53">
        <v>393668</v>
      </c>
      <c r="AL100" s="53">
        <v>0</v>
      </c>
      <c r="AM100" s="53">
        <v>0</v>
      </c>
      <c r="AN100" s="53">
        <v>20</v>
      </c>
      <c r="AO100" s="53">
        <v>416120</v>
      </c>
      <c r="AP100" s="53">
        <v>5</v>
      </c>
      <c r="AQ100" s="53">
        <v>78735</v>
      </c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  <c r="GD100" s="46"/>
      <c r="GE100" s="46"/>
      <c r="GF100" s="46"/>
    </row>
    <row r="101" spans="1:188" x14ac:dyDescent="0.3">
      <c r="A101" s="55">
        <v>96</v>
      </c>
      <c r="B101" s="51"/>
      <c r="C101" s="54" t="s">
        <v>113</v>
      </c>
      <c r="D101" s="1">
        <f>SUM(F101+H101+J101+L101+N101+P101+R101+T101+V101+X101+Z101+AB101+AD101+AF101+AH101+AJ101+AL101+AN101+AP101+AR101+AT101+AV101+AX101+AZ101+BB101+BD101+BF101+BH101+BJ101+BL101+BN101+BP101+BR101+BT101+BV101+BX101+BZ101+CB101+CD101+CF101+CH101+CJ101+CL101+CN101+CP101+CR101+CT101+CV101+CX101+CZ101+DB101+DD101+DF101+DH101+DJ101+DL101+DN101+DP101+DR101+DT101+DV101+DX101+DZ101+EB101+ED101+EF101)</f>
        <v>347</v>
      </c>
      <c r="E101" s="1">
        <f>SUM(G101+I101+K101+M101+O101+Q101+S101+U101+W101+Y101+AA101+AC101+AE101+AG101+AI101+AK101+AM101+AO101+AQ101+AS101+AU101+AW101+AY101+BA101+BC101+BE101+BG101+BI101+BK101+BM101+BO101+BQ101+BS101+BU101+BW101+BY101+CA101+CC101+CE101+CG101+CI101+CK101+CM101+CO101+CQ101+CS101+CU101+CW101+CY101+DA101+DC101+DE101+DG101+DI101+DK101+DM101+DO101+DQ101+DS101+DU101+DW101+DY101+EA101+EC101+EE101+EG101)</f>
        <v>5567537</v>
      </c>
      <c r="F101" s="48">
        <v>60</v>
      </c>
      <c r="G101" s="48">
        <v>1102274</v>
      </c>
      <c r="H101" s="48">
        <v>0</v>
      </c>
      <c r="I101" s="48">
        <v>0</v>
      </c>
      <c r="J101" s="48">
        <v>0</v>
      </c>
      <c r="K101" s="48">
        <v>0</v>
      </c>
      <c r="L101" s="48">
        <v>8</v>
      </c>
      <c r="M101" s="48">
        <v>125974</v>
      </c>
      <c r="N101" s="48">
        <v>4</v>
      </c>
      <c r="O101" s="48">
        <v>62987</v>
      </c>
      <c r="P101" s="48">
        <v>7</v>
      </c>
      <c r="Q101" s="48">
        <v>110227</v>
      </c>
      <c r="R101" s="48">
        <v>34</v>
      </c>
      <c r="S101" s="48">
        <v>596100</v>
      </c>
      <c r="T101" s="48">
        <v>29</v>
      </c>
      <c r="U101" s="48">
        <v>456656</v>
      </c>
      <c r="V101" s="48">
        <v>40</v>
      </c>
      <c r="W101" s="48">
        <v>629871</v>
      </c>
      <c r="X101" s="48">
        <v>8</v>
      </c>
      <c r="Y101" s="48">
        <v>125974</v>
      </c>
      <c r="Z101" s="48">
        <v>40</v>
      </c>
      <c r="AA101" s="48">
        <v>327911</v>
      </c>
      <c r="AB101" s="48">
        <v>17</v>
      </c>
      <c r="AC101" s="48">
        <v>353702</v>
      </c>
      <c r="AD101" s="48">
        <v>0</v>
      </c>
      <c r="AE101" s="48">
        <v>0</v>
      </c>
      <c r="AF101" s="48">
        <v>50</v>
      </c>
      <c r="AG101" s="48">
        <v>787338</v>
      </c>
      <c r="AH101" s="48">
        <v>0</v>
      </c>
      <c r="AI101" s="48">
        <v>0</v>
      </c>
      <c r="AJ101" s="48">
        <v>25</v>
      </c>
      <c r="AK101" s="48">
        <v>393668</v>
      </c>
      <c r="AL101" s="48">
        <v>0</v>
      </c>
      <c r="AM101" s="48">
        <v>0</v>
      </c>
      <c r="AN101" s="48">
        <v>20</v>
      </c>
      <c r="AO101" s="48">
        <v>416120</v>
      </c>
      <c r="AP101" s="48">
        <v>5</v>
      </c>
      <c r="AQ101" s="48">
        <v>78735</v>
      </c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  <c r="GD101" s="46"/>
      <c r="GE101" s="46"/>
      <c r="GF101" s="46"/>
    </row>
    <row r="102" spans="1:188" x14ac:dyDescent="0.3">
      <c r="A102" s="55">
        <v>97</v>
      </c>
      <c r="B102" s="51">
        <v>36</v>
      </c>
      <c r="C102" s="52" t="s">
        <v>114</v>
      </c>
      <c r="D102" s="13">
        <f>SUM(F102+H102+J102+L102+N102+P102+R102+T102+V102+X102+Z102+AB102+AD102+AF102+AH102+AJ102+AL102+AN102+AP102+AR102+AT102+AV102+AX102+AZ102+BB102+BD102+BF102+BH102+BJ102+BL102+BN102+BP102+BR102+BT102+BV102+BX102+BZ102+CB102+CD102+CF102+CH102+CJ102+CL102+CN102+CP102+CR102+CT102+CV102+CX102+CZ102+DB102+DD102+DF102+DH102+DJ102+DL102+DN102+DP102+DR102+DT102+DV102+DX102+DZ102+EB102+ED102+EF102)</f>
        <v>104</v>
      </c>
      <c r="E102" s="13">
        <f>SUM(G102+I102+K102+M102+O102+Q102+S102+U102+W102+Y102+AA102+AC102+AE102+AG102+AI102+AK102+AM102+AO102+AQ102+AS102+AU102+AW102+AY102+BA102+BC102+BE102+BG102+BI102+BK102+BM102+BO102+BQ102+BS102+BU102+BW102+BY102+CA102+CC102+CE102+CG102+CI102+CK102+CM102+CO102+CQ102+CS102+CU102+CW102+CY102+DA102+DC102+DE102+DG102+DI102+DK102+DM102+DO102+DQ102+DS102+DU102+DW102+DY102+EA102+EC102+EE102+EG102)</f>
        <v>4513104</v>
      </c>
      <c r="F102" s="53">
        <v>0</v>
      </c>
      <c r="G102" s="53">
        <v>0</v>
      </c>
      <c r="H102" s="53">
        <v>0</v>
      </c>
      <c r="I102" s="53">
        <v>0</v>
      </c>
      <c r="J102" s="53">
        <v>104</v>
      </c>
      <c r="K102" s="53">
        <v>4513104</v>
      </c>
      <c r="L102" s="53">
        <v>0</v>
      </c>
      <c r="M102" s="53">
        <v>0</v>
      </c>
      <c r="N102" s="53">
        <v>0</v>
      </c>
      <c r="O102" s="53">
        <v>0</v>
      </c>
      <c r="P102" s="53">
        <v>0</v>
      </c>
      <c r="Q102" s="53">
        <v>0</v>
      </c>
      <c r="R102" s="53">
        <v>0</v>
      </c>
      <c r="S102" s="53">
        <v>0</v>
      </c>
      <c r="T102" s="53">
        <v>0</v>
      </c>
      <c r="U102" s="53">
        <v>0</v>
      </c>
      <c r="V102" s="53">
        <v>0</v>
      </c>
      <c r="W102" s="53">
        <v>0</v>
      </c>
      <c r="X102" s="53">
        <v>0</v>
      </c>
      <c r="Y102" s="53">
        <v>0</v>
      </c>
      <c r="Z102" s="53">
        <v>0</v>
      </c>
      <c r="AA102" s="53">
        <v>0</v>
      </c>
      <c r="AB102" s="53">
        <v>0</v>
      </c>
      <c r="AC102" s="53">
        <v>0</v>
      </c>
      <c r="AD102" s="53">
        <v>0</v>
      </c>
      <c r="AE102" s="53">
        <v>0</v>
      </c>
      <c r="AF102" s="53">
        <v>0</v>
      </c>
      <c r="AG102" s="53">
        <v>0</v>
      </c>
      <c r="AH102" s="53">
        <v>0</v>
      </c>
      <c r="AI102" s="53">
        <v>0</v>
      </c>
      <c r="AJ102" s="53">
        <v>0</v>
      </c>
      <c r="AK102" s="53">
        <v>0</v>
      </c>
      <c r="AL102" s="53">
        <v>0</v>
      </c>
      <c r="AM102" s="53">
        <v>0</v>
      </c>
      <c r="AN102" s="53">
        <v>0</v>
      </c>
      <c r="AO102" s="53">
        <v>0</v>
      </c>
      <c r="AP102" s="53">
        <v>0</v>
      </c>
      <c r="AQ102" s="53">
        <v>0</v>
      </c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  <c r="GD102" s="46"/>
      <c r="GE102" s="46"/>
      <c r="GF102" s="46"/>
    </row>
    <row r="103" spans="1:188" x14ac:dyDescent="0.3">
      <c r="A103" s="55">
        <v>98</v>
      </c>
      <c r="B103" s="51">
        <v>37</v>
      </c>
      <c r="C103" s="52" t="s">
        <v>115</v>
      </c>
      <c r="D103" s="13">
        <f>D104+D105+D106+D107</f>
        <v>0</v>
      </c>
      <c r="E103" s="13">
        <f>E104+E105+E106+E107</f>
        <v>0</v>
      </c>
      <c r="F103" s="53">
        <v>0</v>
      </c>
      <c r="G103" s="53">
        <v>0</v>
      </c>
      <c r="H103" s="53">
        <v>0</v>
      </c>
      <c r="I103" s="53">
        <v>0</v>
      </c>
      <c r="J103" s="53">
        <v>0</v>
      </c>
      <c r="K103" s="53">
        <v>0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0</v>
      </c>
      <c r="R103" s="53">
        <v>0</v>
      </c>
      <c r="S103" s="53">
        <v>0</v>
      </c>
      <c r="T103" s="53">
        <v>0</v>
      </c>
      <c r="U103" s="53">
        <v>0</v>
      </c>
      <c r="V103" s="53">
        <v>0</v>
      </c>
      <c r="W103" s="53">
        <v>0</v>
      </c>
      <c r="X103" s="53">
        <v>0</v>
      </c>
      <c r="Y103" s="53">
        <v>0</v>
      </c>
      <c r="Z103" s="53">
        <v>0</v>
      </c>
      <c r="AA103" s="53">
        <v>0</v>
      </c>
      <c r="AB103" s="53">
        <v>0</v>
      </c>
      <c r="AC103" s="53">
        <v>0</v>
      </c>
      <c r="AD103" s="53">
        <v>0</v>
      </c>
      <c r="AE103" s="53">
        <v>0</v>
      </c>
      <c r="AF103" s="53">
        <v>0</v>
      </c>
      <c r="AG103" s="53">
        <v>0</v>
      </c>
      <c r="AH103" s="53">
        <v>0</v>
      </c>
      <c r="AI103" s="53">
        <v>0</v>
      </c>
      <c r="AJ103" s="53">
        <v>0</v>
      </c>
      <c r="AK103" s="53">
        <v>0</v>
      </c>
      <c r="AL103" s="53">
        <v>0</v>
      </c>
      <c r="AM103" s="53">
        <v>0</v>
      </c>
      <c r="AN103" s="53">
        <v>0</v>
      </c>
      <c r="AO103" s="53">
        <v>0</v>
      </c>
      <c r="AP103" s="53">
        <v>0</v>
      </c>
      <c r="AQ103" s="53">
        <v>0</v>
      </c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  <c r="FA103" s="46"/>
      <c r="FB103" s="46"/>
      <c r="FC103" s="46"/>
      <c r="FD103" s="46"/>
      <c r="FE103" s="46"/>
      <c r="FF103" s="46"/>
      <c r="FG103" s="46"/>
      <c r="FH103" s="46"/>
      <c r="FI103" s="46"/>
      <c r="FJ103" s="46"/>
      <c r="FK103" s="46"/>
      <c r="FL103" s="46"/>
      <c r="FM103" s="46"/>
      <c r="FN103" s="46"/>
      <c r="FO103" s="46"/>
      <c r="FP103" s="46"/>
      <c r="FQ103" s="46"/>
      <c r="FR103" s="46"/>
      <c r="FS103" s="46"/>
      <c r="FT103" s="46"/>
      <c r="FU103" s="46"/>
      <c r="FV103" s="46"/>
      <c r="FW103" s="46"/>
      <c r="FX103" s="46"/>
      <c r="FY103" s="46"/>
      <c r="FZ103" s="46"/>
      <c r="GA103" s="46"/>
      <c r="GB103" s="46"/>
      <c r="GC103" s="46"/>
      <c r="GD103" s="46"/>
      <c r="GE103" s="46"/>
      <c r="GF103" s="46"/>
    </row>
    <row r="104" spans="1:188" ht="37.5" customHeight="1" x14ac:dyDescent="0.3">
      <c r="A104" s="55">
        <v>99</v>
      </c>
      <c r="B104" s="51"/>
      <c r="C104" s="54" t="s">
        <v>116</v>
      </c>
      <c r="D104" s="1">
        <f t="shared" ref="D104:E107" si="6">SUM(F104+H104+J104+L104+N104+P104+R104+T104+V104+X104+Z104+AB104+AD104+AF104+AH104+AJ104+AL104+AN104+AP104+AR104+AT104+AV104+AX104+AZ104+BB104+BD104+BF104+BH104+BJ104+BL104+BN104+BP104+BR104+BT104+BV104+BX104+BZ104+CB104+CD104+CF104+CH104+CJ104+CL104+CN104+CP104+CR104+CT104+CV104+CX104+CZ104+DB104+DD104+DF104+DH104+DJ104+DL104+DN104+DP104+DR104+DT104+DV104+DX104+DZ104+EB104+ED104+EF104)</f>
        <v>0</v>
      </c>
      <c r="E104" s="1">
        <f t="shared" si="6"/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  <c r="GD104" s="46"/>
      <c r="GE104" s="46"/>
      <c r="GF104" s="46"/>
    </row>
    <row r="105" spans="1:188" ht="45" customHeight="1" x14ac:dyDescent="0.3">
      <c r="A105" s="55">
        <v>100</v>
      </c>
      <c r="B105" s="51"/>
      <c r="C105" s="54" t="s">
        <v>117</v>
      </c>
      <c r="D105" s="1">
        <f t="shared" si="6"/>
        <v>0</v>
      </c>
      <c r="E105" s="1">
        <f t="shared" si="6"/>
        <v>0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v>0</v>
      </c>
      <c r="AP105" s="48">
        <v>0</v>
      </c>
      <c r="AQ105" s="48">
        <v>0</v>
      </c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  <c r="GD105" s="46"/>
      <c r="GE105" s="46"/>
      <c r="GF105" s="46"/>
    </row>
    <row r="106" spans="1:188" x14ac:dyDescent="0.3">
      <c r="A106" s="55">
        <v>101</v>
      </c>
      <c r="B106" s="51"/>
      <c r="C106" s="54" t="s">
        <v>118</v>
      </c>
      <c r="D106" s="1">
        <f t="shared" si="6"/>
        <v>0</v>
      </c>
      <c r="E106" s="1">
        <f t="shared" si="6"/>
        <v>0</v>
      </c>
      <c r="F106" s="48">
        <v>0</v>
      </c>
      <c r="G106" s="48">
        <v>0</v>
      </c>
      <c r="H106" s="48">
        <v>0</v>
      </c>
      <c r="I106" s="48">
        <v>0</v>
      </c>
      <c r="J106" s="48">
        <v>0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v>0</v>
      </c>
      <c r="T106" s="48">
        <v>0</v>
      </c>
      <c r="U106" s="48">
        <v>0</v>
      </c>
      <c r="V106" s="48">
        <v>0</v>
      </c>
      <c r="W106" s="48">
        <v>0</v>
      </c>
      <c r="X106" s="48">
        <v>0</v>
      </c>
      <c r="Y106" s="48">
        <v>0</v>
      </c>
      <c r="Z106" s="48">
        <v>0</v>
      </c>
      <c r="AA106" s="48">
        <v>0</v>
      </c>
      <c r="AB106" s="48">
        <v>0</v>
      </c>
      <c r="AC106" s="48">
        <v>0</v>
      </c>
      <c r="AD106" s="48">
        <v>0</v>
      </c>
      <c r="AE106" s="48">
        <v>0</v>
      </c>
      <c r="AF106" s="48">
        <v>0</v>
      </c>
      <c r="AG106" s="48">
        <v>0</v>
      </c>
      <c r="AH106" s="48">
        <v>0</v>
      </c>
      <c r="AI106" s="48">
        <v>0</v>
      </c>
      <c r="AJ106" s="48">
        <v>0</v>
      </c>
      <c r="AK106" s="48">
        <v>0</v>
      </c>
      <c r="AL106" s="48">
        <v>0</v>
      </c>
      <c r="AM106" s="48">
        <v>0</v>
      </c>
      <c r="AN106" s="48">
        <v>0</v>
      </c>
      <c r="AO106" s="48">
        <v>0</v>
      </c>
      <c r="AP106" s="48">
        <v>0</v>
      </c>
      <c r="AQ106" s="48">
        <v>0</v>
      </c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  <c r="GD106" s="46"/>
      <c r="GE106" s="46"/>
      <c r="GF106" s="46"/>
    </row>
    <row r="107" spans="1:188" x14ac:dyDescent="0.3">
      <c r="A107" s="55">
        <v>102</v>
      </c>
      <c r="B107" s="51"/>
      <c r="C107" s="54" t="s">
        <v>119</v>
      </c>
      <c r="D107" s="1">
        <f t="shared" si="6"/>
        <v>0</v>
      </c>
      <c r="E107" s="1">
        <f t="shared" si="6"/>
        <v>0</v>
      </c>
      <c r="F107" s="48">
        <v>0</v>
      </c>
      <c r="G107" s="48">
        <v>0</v>
      </c>
      <c r="H107" s="48">
        <v>0</v>
      </c>
      <c r="I107" s="48">
        <v>0</v>
      </c>
      <c r="J107" s="48">
        <v>0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v>0</v>
      </c>
      <c r="Q107" s="48">
        <v>0</v>
      </c>
      <c r="R107" s="48">
        <v>0</v>
      </c>
      <c r="S107" s="48">
        <v>0</v>
      </c>
      <c r="T107" s="48">
        <v>0</v>
      </c>
      <c r="U107" s="48">
        <v>0</v>
      </c>
      <c r="V107" s="48">
        <v>0</v>
      </c>
      <c r="W107" s="48">
        <v>0</v>
      </c>
      <c r="X107" s="48">
        <v>0</v>
      </c>
      <c r="Y107" s="48">
        <v>0</v>
      </c>
      <c r="Z107" s="48">
        <v>0</v>
      </c>
      <c r="AA107" s="48">
        <v>0</v>
      </c>
      <c r="AB107" s="48">
        <v>0</v>
      </c>
      <c r="AC107" s="48">
        <v>0</v>
      </c>
      <c r="AD107" s="48">
        <v>0</v>
      </c>
      <c r="AE107" s="48">
        <v>0</v>
      </c>
      <c r="AF107" s="48">
        <v>0</v>
      </c>
      <c r="AG107" s="48">
        <v>0</v>
      </c>
      <c r="AH107" s="48">
        <v>0</v>
      </c>
      <c r="AI107" s="48">
        <v>0</v>
      </c>
      <c r="AJ107" s="48">
        <v>0</v>
      </c>
      <c r="AK107" s="48">
        <v>0</v>
      </c>
      <c r="AL107" s="48">
        <v>0</v>
      </c>
      <c r="AM107" s="48">
        <v>0</v>
      </c>
      <c r="AN107" s="48">
        <v>0</v>
      </c>
      <c r="AO107" s="48">
        <v>0</v>
      </c>
      <c r="AP107" s="48">
        <v>0</v>
      </c>
      <c r="AQ107" s="48">
        <v>0</v>
      </c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46"/>
      <c r="FG107" s="46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46"/>
      <c r="FV107" s="46"/>
      <c r="FW107" s="46"/>
      <c r="FX107" s="46"/>
      <c r="FY107" s="46"/>
      <c r="FZ107" s="46"/>
      <c r="GA107" s="46"/>
      <c r="GB107" s="46"/>
      <c r="GC107" s="46"/>
      <c r="GD107" s="46"/>
      <c r="GE107" s="46"/>
      <c r="GF107" s="46"/>
    </row>
    <row r="108" spans="1:188" x14ac:dyDescent="0.3">
      <c r="A108" s="55">
        <v>103</v>
      </c>
      <c r="B108" s="51">
        <v>38</v>
      </c>
      <c r="C108" s="52" t="s">
        <v>120</v>
      </c>
      <c r="D108" s="13">
        <f>D109</f>
        <v>0</v>
      </c>
      <c r="E108" s="13">
        <f>E109</f>
        <v>0</v>
      </c>
      <c r="F108" s="53">
        <v>0</v>
      </c>
      <c r="G108" s="53">
        <v>0</v>
      </c>
      <c r="H108" s="53">
        <v>0</v>
      </c>
      <c r="I108" s="53">
        <v>0</v>
      </c>
      <c r="J108" s="53">
        <v>0</v>
      </c>
      <c r="K108" s="53">
        <v>0</v>
      </c>
      <c r="L108" s="53">
        <v>0</v>
      </c>
      <c r="M108" s="53">
        <v>0</v>
      </c>
      <c r="N108" s="53">
        <v>0</v>
      </c>
      <c r="O108" s="53">
        <v>0</v>
      </c>
      <c r="P108" s="53">
        <v>0</v>
      </c>
      <c r="Q108" s="53">
        <v>0</v>
      </c>
      <c r="R108" s="53">
        <v>0</v>
      </c>
      <c r="S108" s="53">
        <v>0</v>
      </c>
      <c r="T108" s="53">
        <v>0</v>
      </c>
      <c r="U108" s="53">
        <v>0</v>
      </c>
      <c r="V108" s="53">
        <v>0</v>
      </c>
      <c r="W108" s="53">
        <v>0</v>
      </c>
      <c r="X108" s="53">
        <v>0</v>
      </c>
      <c r="Y108" s="53">
        <v>0</v>
      </c>
      <c r="Z108" s="53">
        <v>0</v>
      </c>
      <c r="AA108" s="53">
        <v>0</v>
      </c>
      <c r="AB108" s="53">
        <v>0</v>
      </c>
      <c r="AC108" s="53">
        <v>0</v>
      </c>
      <c r="AD108" s="53">
        <v>0</v>
      </c>
      <c r="AE108" s="53">
        <v>0</v>
      </c>
      <c r="AF108" s="53">
        <v>0</v>
      </c>
      <c r="AG108" s="53">
        <v>0</v>
      </c>
      <c r="AH108" s="53">
        <v>0</v>
      </c>
      <c r="AI108" s="53">
        <v>0</v>
      </c>
      <c r="AJ108" s="53">
        <v>0</v>
      </c>
      <c r="AK108" s="53">
        <v>0</v>
      </c>
      <c r="AL108" s="53">
        <v>0</v>
      </c>
      <c r="AM108" s="53">
        <v>0</v>
      </c>
      <c r="AN108" s="53">
        <v>0</v>
      </c>
      <c r="AO108" s="53">
        <v>0</v>
      </c>
      <c r="AP108" s="53">
        <v>0</v>
      </c>
      <c r="AQ108" s="53">
        <v>0</v>
      </c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  <c r="GD108" s="46"/>
      <c r="GE108" s="46"/>
      <c r="GF108" s="46"/>
    </row>
    <row r="109" spans="1:188" x14ac:dyDescent="0.3">
      <c r="A109" s="55">
        <v>104</v>
      </c>
      <c r="B109" s="51"/>
      <c r="C109" s="54" t="s">
        <v>121</v>
      </c>
      <c r="D109" s="2">
        <v>0</v>
      </c>
      <c r="E109" s="2">
        <v>0</v>
      </c>
      <c r="F109" s="48">
        <v>0</v>
      </c>
      <c r="G109" s="48">
        <v>0</v>
      </c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48">
        <v>0</v>
      </c>
      <c r="Z109" s="48">
        <v>0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48">
        <v>0</v>
      </c>
      <c r="AH109" s="48">
        <v>0</v>
      </c>
      <c r="AI109" s="48">
        <v>0</v>
      </c>
      <c r="AJ109" s="48">
        <v>0</v>
      </c>
      <c r="AK109" s="48">
        <v>0</v>
      </c>
      <c r="AL109" s="48">
        <v>0</v>
      </c>
      <c r="AM109" s="48">
        <v>0</v>
      </c>
      <c r="AN109" s="48">
        <v>0</v>
      </c>
      <c r="AO109" s="48">
        <v>0</v>
      </c>
      <c r="AP109" s="48">
        <v>0</v>
      </c>
      <c r="AQ109" s="48">
        <v>0</v>
      </c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46"/>
      <c r="FG109" s="46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46"/>
      <c r="FV109" s="46"/>
      <c r="FW109" s="46"/>
      <c r="FX109" s="46"/>
      <c r="FY109" s="46"/>
      <c r="FZ109" s="46"/>
      <c r="GA109" s="46"/>
      <c r="GB109" s="46"/>
      <c r="GC109" s="46"/>
      <c r="GD109" s="46"/>
      <c r="GE109" s="46"/>
      <c r="GF109" s="46"/>
    </row>
    <row r="110" spans="1:188" x14ac:dyDescent="0.3">
      <c r="A110" s="56" t="s">
        <v>122</v>
      </c>
      <c r="B110" s="57"/>
      <c r="C110" s="58"/>
      <c r="D110" s="10">
        <f t="shared" ref="D110:AQ110" si="7">D6+D10+D16+D18+D20+D22+D25+D27+D29+D31+D33+D35+D38+D42+D44+D49+D51+D54+D56+D66+D69+D71+D73+D75+D77+D80+D82+D84+D86+D89+D91+D94+D96+D98+D100+D102+D103+D108</f>
        <v>9193</v>
      </c>
      <c r="E110" s="10">
        <f t="shared" si="7"/>
        <v>298890100</v>
      </c>
      <c r="F110" s="59">
        <f t="shared" si="7"/>
        <v>2440</v>
      </c>
      <c r="G110" s="59">
        <f t="shared" si="7"/>
        <v>38684679</v>
      </c>
      <c r="H110" s="59">
        <f t="shared" si="7"/>
        <v>769</v>
      </c>
      <c r="I110" s="59">
        <f t="shared" si="7"/>
        <v>13633755</v>
      </c>
      <c r="J110" s="59">
        <f t="shared" si="7"/>
        <v>749</v>
      </c>
      <c r="K110" s="59">
        <f t="shared" si="7"/>
        <v>17980126</v>
      </c>
      <c r="L110" s="59">
        <f t="shared" si="7"/>
        <v>233</v>
      </c>
      <c r="M110" s="59">
        <f t="shared" si="7"/>
        <v>3082603</v>
      </c>
      <c r="N110" s="59">
        <f t="shared" si="7"/>
        <v>36</v>
      </c>
      <c r="O110" s="59">
        <f t="shared" si="7"/>
        <v>488838</v>
      </c>
      <c r="P110" s="59">
        <f t="shared" si="7"/>
        <v>195</v>
      </c>
      <c r="Q110" s="59">
        <f t="shared" si="7"/>
        <v>2527963</v>
      </c>
      <c r="R110" s="59">
        <f t="shared" si="7"/>
        <v>491</v>
      </c>
      <c r="S110" s="59">
        <f t="shared" si="7"/>
        <v>6511980</v>
      </c>
      <c r="T110" s="59">
        <f t="shared" si="7"/>
        <v>710</v>
      </c>
      <c r="U110" s="59">
        <f t="shared" si="7"/>
        <v>9564784</v>
      </c>
      <c r="V110" s="59">
        <f t="shared" si="7"/>
        <v>300</v>
      </c>
      <c r="W110" s="59">
        <f t="shared" si="7"/>
        <v>4002664</v>
      </c>
      <c r="X110" s="59">
        <f t="shared" si="7"/>
        <v>122</v>
      </c>
      <c r="Y110" s="59">
        <f t="shared" si="7"/>
        <v>1724223</v>
      </c>
      <c r="Z110" s="59">
        <f t="shared" si="7"/>
        <v>1458</v>
      </c>
      <c r="AA110" s="59">
        <f t="shared" si="7"/>
        <v>170299773</v>
      </c>
      <c r="AB110" s="59">
        <f t="shared" si="7"/>
        <v>300</v>
      </c>
      <c r="AC110" s="59">
        <f t="shared" si="7"/>
        <v>4158923</v>
      </c>
      <c r="AD110" s="59">
        <f t="shared" si="7"/>
        <v>100</v>
      </c>
      <c r="AE110" s="59">
        <f t="shared" si="7"/>
        <v>1086354</v>
      </c>
      <c r="AF110" s="59">
        <f t="shared" si="7"/>
        <v>120</v>
      </c>
      <c r="AG110" s="59">
        <f t="shared" si="7"/>
        <v>1724678</v>
      </c>
      <c r="AH110" s="59">
        <f t="shared" si="7"/>
        <v>200</v>
      </c>
      <c r="AI110" s="59">
        <f t="shared" si="7"/>
        <v>3237642</v>
      </c>
      <c r="AJ110" s="59">
        <f t="shared" si="7"/>
        <v>150</v>
      </c>
      <c r="AK110" s="59">
        <f t="shared" si="7"/>
        <v>2059059</v>
      </c>
      <c r="AL110" s="59">
        <f t="shared" si="7"/>
        <v>200</v>
      </c>
      <c r="AM110" s="59">
        <f t="shared" si="7"/>
        <v>9725083</v>
      </c>
      <c r="AN110" s="59">
        <f t="shared" si="7"/>
        <v>300</v>
      </c>
      <c r="AO110" s="59">
        <f t="shared" si="7"/>
        <v>4229843</v>
      </c>
      <c r="AP110" s="59">
        <f t="shared" si="7"/>
        <v>320</v>
      </c>
      <c r="AQ110" s="59">
        <f t="shared" si="7"/>
        <v>4167130</v>
      </c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  <c r="FA110" s="46"/>
      <c r="FB110" s="46"/>
      <c r="FC110" s="46"/>
      <c r="FD110" s="46"/>
      <c r="FE110" s="46"/>
      <c r="FF110" s="46"/>
      <c r="FG110" s="46"/>
      <c r="FH110" s="46"/>
      <c r="FI110" s="46"/>
      <c r="FJ110" s="46"/>
      <c r="FK110" s="46"/>
      <c r="FL110" s="46"/>
      <c r="FM110" s="46"/>
      <c r="FN110" s="46"/>
      <c r="FO110" s="46"/>
      <c r="FP110" s="46"/>
      <c r="FQ110" s="46"/>
      <c r="FR110" s="46"/>
      <c r="FS110" s="46"/>
      <c r="FT110" s="46"/>
      <c r="FU110" s="46"/>
      <c r="FV110" s="46"/>
      <c r="FW110" s="46"/>
      <c r="FX110" s="46"/>
      <c r="FY110" s="46"/>
      <c r="FZ110" s="46"/>
      <c r="GA110" s="46"/>
      <c r="GB110" s="46"/>
      <c r="GC110" s="46"/>
      <c r="GD110" s="46"/>
      <c r="GE110" s="46"/>
      <c r="GF110" s="46"/>
    </row>
    <row r="111" spans="1:188" x14ac:dyDescent="0.3">
      <c r="D111" s="7">
        <f>SUM(D108,D103,D102,D100,D98,D96,D94,D91,D89,D86,D84,D82,D80,D77,D75,D73,D71,D69,D66,D56,D54,D51,D49,D44,D42,D38,D35,D33,D31,D29,D27,D25,D22,D20,D18,D16,D10,D6)</f>
        <v>9193</v>
      </c>
      <c r="E111" s="7">
        <f>SUM(E108,E103,E102,E100,E98,E96,E94,E91,E89,E86,E84,E82,E80,E77,E75,E73,E71,E69,E66,E56,E54,E51,E49,E44,E42,E38,E35,E33,E31,E29,E27,E25,E22,E20,E18,E16,E10,E6)</f>
        <v>298890100</v>
      </c>
    </row>
    <row r="170" spans="1:1" x14ac:dyDescent="0.3">
      <c r="A170" s="4"/>
    </row>
  </sheetData>
  <mergeCells count="46">
    <mergeCell ref="BX3:BY3"/>
    <mergeCell ref="BZ3:CA3"/>
    <mergeCell ref="CB3:CC3"/>
    <mergeCell ref="BN3:BO3"/>
    <mergeCell ref="BP3:BQ3"/>
    <mergeCell ref="BR3:BS3"/>
    <mergeCell ref="BT3:BU3"/>
    <mergeCell ref="BV3:BW3"/>
    <mergeCell ref="BD3:BE3"/>
    <mergeCell ref="BF3:BG3"/>
    <mergeCell ref="BH3:BI3"/>
    <mergeCell ref="BJ3:BK3"/>
    <mergeCell ref="BL3:BM3"/>
    <mergeCell ref="AT3:AU3"/>
    <mergeCell ref="AV3:AW3"/>
    <mergeCell ref="AX3:AY3"/>
    <mergeCell ref="AZ3:BA3"/>
    <mergeCell ref="BB3:BC3"/>
    <mergeCell ref="AJ3:AK3"/>
    <mergeCell ref="AL3:AM3"/>
    <mergeCell ref="AN3:AO3"/>
    <mergeCell ref="AP3:AQ3"/>
    <mergeCell ref="AR3:AS3"/>
    <mergeCell ref="Z3:AA3"/>
    <mergeCell ref="AB3:AC3"/>
    <mergeCell ref="AD3:AE3"/>
    <mergeCell ref="AF3:AG3"/>
    <mergeCell ref="AH3:AI3"/>
    <mergeCell ref="P3:Q3"/>
    <mergeCell ref="R3:S3"/>
    <mergeCell ref="T3:U3"/>
    <mergeCell ref="V3:W3"/>
    <mergeCell ref="X3:Y3"/>
    <mergeCell ref="F3:G3"/>
    <mergeCell ref="H3:I3"/>
    <mergeCell ref="J3:K3"/>
    <mergeCell ref="L3:M3"/>
    <mergeCell ref="N3:O3"/>
    <mergeCell ref="A1:C1"/>
    <mergeCell ref="A2:C2"/>
    <mergeCell ref="A110:C110"/>
    <mergeCell ref="E3:E5"/>
    <mergeCell ref="A3:A5"/>
    <mergeCell ref="B3:B5"/>
    <mergeCell ref="C3:C5"/>
    <mergeCell ref="D3:D5"/>
  </mergeCells>
  <conditionalFormatting sqref="D11:E15">
    <cfRule type="cellIs" dxfId="332" priority="310" operator="greaterThan">
      <formula>#REF!+#REF!+#REF!+#REF!+#REF!+#REF!+#REF!+#REF!+#REF!+#REF!+#REF!+#REF!</formula>
    </cfRule>
    <cfRule type="cellIs" dxfId="331" priority="311" operator="equal">
      <formula>#REF!+#REF!+#REF!+#REF!+#REF!+#REF!+#REF!+#REF!+#REF!+#REF!+#REF!+#REF!</formula>
    </cfRule>
    <cfRule type="cellIs" dxfId="330" priority="312" operator="lessThan">
      <formula>#REF!+#REF!+#REF!+#REF!+#REF!+#REF!+#REF!+#REF!+#REF!+#REF!+#REF!+#REF!</formula>
    </cfRule>
  </conditionalFormatting>
  <conditionalFormatting sqref="D7:E9">
    <cfRule type="cellIs" dxfId="329" priority="307" operator="greaterThan">
      <formula>#REF!+#REF!+#REF!+#REF!+#REF!+#REF!+#REF!+#REF!+#REF!+#REF!+#REF!+#REF!</formula>
    </cfRule>
    <cfRule type="cellIs" dxfId="328" priority="308" operator="equal">
      <formula>#REF!+#REF!+#REF!+#REF!+#REF!+#REF!+#REF!+#REF!+#REF!+#REF!+#REF!+#REF!</formula>
    </cfRule>
    <cfRule type="cellIs" dxfId="327" priority="309" operator="lessThan">
      <formula>#REF!+#REF!+#REF!+#REF!+#REF!+#REF!+#REF!+#REF!+#REF!+#REF!+#REF!+#REF!</formula>
    </cfRule>
  </conditionalFormatting>
  <conditionalFormatting sqref="D17">
    <cfRule type="cellIs" dxfId="326" priority="304" operator="greaterThan">
      <formula>#REF!+#REF!+#REF!+#REF!+#REF!+#REF!+#REF!+#REF!+#REF!+#REF!+#REF!+#REF!</formula>
    </cfRule>
    <cfRule type="cellIs" dxfId="325" priority="305" operator="equal">
      <formula>#REF!+#REF!+#REF!+#REF!+#REF!+#REF!+#REF!+#REF!+#REF!+#REF!+#REF!+#REF!</formula>
    </cfRule>
    <cfRule type="cellIs" dxfId="324" priority="306" operator="lessThan">
      <formula>#REF!+#REF!+#REF!+#REF!+#REF!+#REF!+#REF!+#REF!+#REF!+#REF!+#REF!+#REF!</formula>
    </cfRule>
  </conditionalFormatting>
  <conditionalFormatting sqref="D19">
    <cfRule type="cellIs" dxfId="323" priority="301" operator="greaterThan">
      <formula>#REF!+#REF!+#REF!+#REF!+#REF!+#REF!+#REF!+#REF!+#REF!+#REF!+#REF!+#REF!</formula>
    </cfRule>
    <cfRule type="cellIs" dxfId="322" priority="302" operator="equal">
      <formula>#REF!+#REF!+#REF!+#REF!+#REF!+#REF!+#REF!+#REF!+#REF!+#REF!+#REF!+#REF!</formula>
    </cfRule>
    <cfRule type="cellIs" dxfId="321" priority="303" operator="lessThan">
      <formula>#REF!+#REF!+#REF!+#REF!+#REF!+#REF!+#REF!+#REF!+#REF!+#REF!+#REF!+#REF!</formula>
    </cfRule>
  </conditionalFormatting>
  <conditionalFormatting sqref="E17">
    <cfRule type="cellIs" dxfId="320" priority="298" operator="greaterThan">
      <formula>#REF!+#REF!+#REF!+#REF!+#REF!+#REF!+#REF!+#REF!+#REF!+#REF!+#REF!+#REF!</formula>
    </cfRule>
    <cfRule type="cellIs" dxfId="319" priority="299" operator="equal">
      <formula>#REF!+#REF!+#REF!+#REF!+#REF!+#REF!+#REF!+#REF!+#REF!+#REF!+#REF!+#REF!</formula>
    </cfRule>
    <cfRule type="cellIs" dxfId="318" priority="300" operator="lessThan">
      <formula>#REF!+#REF!+#REF!+#REF!+#REF!+#REF!+#REF!+#REF!+#REF!+#REF!+#REF!+#REF!</formula>
    </cfRule>
  </conditionalFormatting>
  <conditionalFormatting sqref="E19">
    <cfRule type="cellIs" dxfId="317" priority="295" operator="greaterThan">
      <formula>#REF!+#REF!+#REF!+#REF!+#REF!+#REF!+#REF!+#REF!+#REF!+#REF!+#REF!+#REF!</formula>
    </cfRule>
    <cfRule type="cellIs" dxfId="316" priority="296" operator="equal">
      <formula>#REF!+#REF!+#REF!+#REF!+#REF!+#REF!+#REF!+#REF!+#REF!+#REF!+#REF!+#REF!</formula>
    </cfRule>
    <cfRule type="cellIs" dxfId="315" priority="297" operator="lessThan">
      <formula>#REF!+#REF!+#REF!+#REF!+#REF!+#REF!+#REF!+#REF!+#REF!+#REF!+#REF!+#REF!</formula>
    </cfRule>
  </conditionalFormatting>
  <conditionalFormatting sqref="E21">
    <cfRule type="cellIs" dxfId="314" priority="292" operator="greaterThan">
      <formula>#REF!+#REF!+#REF!+#REF!+#REF!+#REF!+#REF!+#REF!+#REF!+#REF!+#REF!+#REF!</formula>
    </cfRule>
    <cfRule type="cellIs" dxfId="313" priority="293" operator="equal">
      <formula>#REF!+#REF!+#REF!+#REF!+#REF!+#REF!+#REF!+#REF!+#REF!+#REF!+#REF!+#REF!</formula>
    </cfRule>
    <cfRule type="cellIs" dxfId="312" priority="294" operator="lessThan">
      <formula>#REF!+#REF!+#REF!+#REF!+#REF!+#REF!+#REF!+#REF!+#REF!+#REF!+#REF!+#REF!</formula>
    </cfRule>
  </conditionalFormatting>
  <conditionalFormatting sqref="D21">
    <cfRule type="cellIs" dxfId="311" priority="289" operator="greaterThan">
      <formula>#REF!+#REF!+#REF!+#REF!+#REF!+#REF!+#REF!+#REF!+#REF!+#REF!+#REF!+#REF!</formula>
    </cfRule>
    <cfRule type="cellIs" dxfId="310" priority="290" operator="equal">
      <formula>#REF!+#REF!+#REF!+#REF!+#REF!+#REF!+#REF!+#REF!+#REF!+#REF!+#REF!+#REF!</formula>
    </cfRule>
    <cfRule type="cellIs" dxfId="309" priority="291" operator="lessThan">
      <formula>#REF!+#REF!+#REF!+#REF!+#REF!+#REF!+#REF!+#REF!+#REF!+#REF!+#REF!+#REF!</formula>
    </cfRule>
  </conditionalFormatting>
  <conditionalFormatting sqref="D23">
    <cfRule type="cellIs" dxfId="308" priority="286" operator="greaterThan">
      <formula>#REF!+#REF!+#REF!+#REF!+#REF!+#REF!+#REF!+#REF!+#REF!+#REF!+#REF!+#REF!</formula>
    </cfRule>
    <cfRule type="cellIs" dxfId="307" priority="287" operator="equal">
      <formula>#REF!+#REF!+#REF!+#REF!+#REF!+#REF!+#REF!+#REF!+#REF!+#REF!+#REF!+#REF!</formula>
    </cfRule>
    <cfRule type="cellIs" dxfId="306" priority="288" operator="lessThan">
      <formula>#REF!+#REF!+#REF!+#REF!+#REF!+#REF!+#REF!+#REF!+#REF!+#REF!+#REF!+#REF!</formula>
    </cfRule>
  </conditionalFormatting>
  <conditionalFormatting sqref="D24">
    <cfRule type="cellIs" dxfId="305" priority="283" operator="greaterThan">
      <formula>#REF!+#REF!+#REF!+#REF!+#REF!+#REF!+#REF!+#REF!+#REF!+#REF!+#REF!+#REF!</formula>
    </cfRule>
    <cfRule type="cellIs" dxfId="304" priority="284" operator="equal">
      <formula>#REF!+#REF!+#REF!+#REF!+#REF!+#REF!+#REF!+#REF!+#REF!+#REF!+#REF!+#REF!</formula>
    </cfRule>
    <cfRule type="cellIs" dxfId="303" priority="285" operator="lessThan">
      <formula>#REF!+#REF!+#REF!+#REF!+#REF!+#REF!+#REF!+#REF!+#REF!+#REF!+#REF!+#REF!</formula>
    </cfRule>
  </conditionalFormatting>
  <conditionalFormatting sqref="E24">
    <cfRule type="cellIs" dxfId="302" priority="280" operator="greaterThan">
      <formula>#REF!+#REF!+#REF!+#REF!+#REF!+#REF!+#REF!+#REF!+#REF!+#REF!+#REF!+#REF!</formula>
    </cfRule>
    <cfRule type="cellIs" dxfId="301" priority="281" operator="equal">
      <formula>#REF!+#REF!+#REF!+#REF!+#REF!+#REF!+#REF!+#REF!+#REF!+#REF!+#REF!+#REF!</formula>
    </cfRule>
    <cfRule type="cellIs" dxfId="300" priority="282" operator="lessThan">
      <formula>#REF!+#REF!+#REF!+#REF!+#REF!+#REF!+#REF!+#REF!+#REF!+#REF!+#REF!+#REF!</formula>
    </cfRule>
  </conditionalFormatting>
  <conditionalFormatting sqref="E23">
    <cfRule type="cellIs" dxfId="299" priority="277" operator="greaterThan">
      <formula>#REF!+#REF!+#REF!+#REF!+#REF!+#REF!+#REF!+#REF!+#REF!+#REF!+#REF!+#REF!</formula>
    </cfRule>
    <cfRule type="cellIs" dxfId="298" priority="278" operator="equal">
      <formula>#REF!+#REF!+#REF!+#REF!+#REF!+#REF!+#REF!+#REF!+#REF!+#REF!+#REF!+#REF!</formula>
    </cfRule>
    <cfRule type="cellIs" dxfId="297" priority="279" operator="lessThan">
      <formula>#REF!+#REF!+#REF!+#REF!+#REF!+#REF!+#REF!+#REF!+#REF!+#REF!+#REF!+#REF!</formula>
    </cfRule>
  </conditionalFormatting>
  <conditionalFormatting sqref="E26">
    <cfRule type="cellIs" dxfId="296" priority="274" operator="greaterThan">
      <formula>#REF!+#REF!+#REF!+#REF!+#REF!+#REF!+#REF!+#REF!+#REF!+#REF!+#REF!+#REF!</formula>
    </cfRule>
    <cfRule type="cellIs" dxfId="295" priority="275" operator="equal">
      <formula>#REF!+#REF!+#REF!+#REF!+#REF!+#REF!+#REF!+#REF!+#REF!+#REF!+#REF!+#REF!</formula>
    </cfRule>
    <cfRule type="cellIs" dxfId="294" priority="276" operator="lessThan">
      <formula>#REF!+#REF!+#REF!+#REF!+#REF!+#REF!+#REF!+#REF!+#REF!+#REF!+#REF!+#REF!</formula>
    </cfRule>
  </conditionalFormatting>
  <conditionalFormatting sqref="D26">
    <cfRule type="cellIs" dxfId="293" priority="271" operator="greaterThan">
      <formula>#REF!+#REF!+#REF!+#REF!+#REF!+#REF!+#REF!+#REF!+#REF!+#REF!+#REF!+#REF!</formula>
    </cfRule>
    <cfRule type="cellIs" dxfId="292" priority="272" operator="equal">
      <formula>#REF!+#REF!+#REF!+#REF!+#REF!+#REF!+#REF!+#REF!+#REF!+#REF!+#REF!+#REF!</formula>
    </cfRule>
    <cfRule type="cellIs" dxfId="291" priority="273" operator="lessThan">
      <formula>#REF!+#REF!+#REF!+#REF!+#REF!+#REF!+#REF!+#REF!+#REF!+#REF!+#REF!+#REF!</formula>
    </cfRule>
  </conditionalFormatting>
  <conditionalFormatting sqref="D28">
    <cfRule type="cellIs" dxfId="290" priority="268" operator="greaterThan">
      <formula>#REF!+#REF!+#REF!+#REF!+#REF!+#REF!+#REF!+#REF!+#REF!+#REF!+#REF!+#REF!</formula>
    </cfRule>
    <cfRule type="cellIs" dxfId="289" priority="269" operator="equal">
      <formula>#REF!+#REF!+#REF!+#REF!+#REF!+#REF!+#REF!+#REF!+#REF!+#REF!+#REF!+#REF!</formula>
    </cfRule>
    <cfRule type="cellIs" dxfId="288" priority="270" operator="lessThan">
      <formula>#REF!+#REF!+#REF!+#REF!+#REF!+#REF!+#REF!+#REF!+#REF!+#REF!+#REF!+#REF!</formula>
    </cfRule>
  </conditionalFormatting>
  <conditionalFormatting sqref="E28">
    <cfRule type="cellIs" dxfId="287" priority="265" operator="greaterThan">
      <formula>#REF!+#REF!+#REF!+#REF!+#REF!+#REF!+#REF!+#REF!+#REF!+#REF!+#REF!+#REF!</formula>
    </cfRule>
    <cfRule type="cellIs" dxfId="286" priority="266" operator="equal">
      <formula>#REF!+#REF!+#REF!+#REF!+#REF!+#REF!+#REF!+#REF!+#REF!+#REF!+#REF!+#REF!</formula>
    </cfRule>
    <cfRule type="cellIs" dxfId="285" priority="267" operator="lessThan">
      <formula>#REF!+#REF!+#REF!+#REF!+#REF!+#REF!+#REF!+#REF!+#REF!+#REF!+#REF!+#REF!</formula>
    </cfRule>
  </conditionalFormatting>
  <conditionalFormatting sqref="E30">
    <cfRule type="cellIs" dxfId="284" priority="262" operator="greaterThan">
      <formula>#REF!+#REF!+#REF!+#REF!+#REF!+#REF!+#REF!+#REF!+#REF!+#REF!+#REF!+#REF!</formula>
    </cfRule>
    <cfRule type="cellIs" dxfId="283" priority="263" operator="equal">
      <formula>#REF!+#REF!+#REF!+#REF!+#REF!+#REF!+#REF!+#REF!+#REF!+#REF!+#REF!+#REF!</formula>
    </cfRule>
    <cfRule type="cellIs" dxfId="282" priority="264" operator="lessThan">
      <formula>#REF!+#REF!+#REF!+#REF!+#REF!+#REF!+#REF!+#REF!+#REF!+#REF!+#REF!+#REF!</formula>
    </cfRule>
  </conditionalFormatting>
  <conditionalFormatting sqref="D30">
    <cfRule type="cellIs" dxfId="281" priority="259" operator="greaterThan">
      <formula>#REF!+#REF!+#REF!+#REF!+#REF!+#REF!+#REF!+#REF!+#REF!+#REF!+#REF!+#REF!</formula>
    </cfRule>
    <cfRule type="cellIs" dxfId="280" priority="260" operator="equal">
      <formula>#REF!+#REF!+#REF!+#REF!+#REF!+#REF!+#REF!+#REF!+#REF!+#REF!+#REF!+#REF!</formula>
    </cfRule>
    <cfRule type="cellIs" dxfId="279" priority="261" operator="lessThan">
      <formula>#REF!+#REF!+#REF!+#REF!+#REF!+#REF!+#REF!+#REF!+#REF!+#REF!+#REF!+#REF!</formula>
    </cfRule>
  </conditionalFormatting>
  <conditionalFormatting sqref="D32">
    <cfRule type="cellIs" dxfId="278" priority="256" operator="greaterThan">
      <formula>#REF!+#REF!+#REF!+#REF!+#REF!+#REF!+#REF!+#REF!+#REF!+#REF!+#REF!+#REF!</formula>
    </cfRule>
    <cfRule type="cellIs" dxfId="277" priority="257" operator="equal">
      <formula>#REF!+#REF!+#REF!+#REF!+#REF!+#REF!+#REF!+#REF!+#REF!+#REF!+#REF!+#REF!</formula>
    </cfRule>
    <cfRule type="cellIs" dxfId="276" priority="258" operator="lessThan">
      <formula>#REF!+#REF!+#REF!+#REF!+#REF!+#REF!+#REF!+#REF!+#REF!+#REF!+#REF!+#REF!</formula>
    </cfRule>
  </conditionalFormatting>
  <conditionalFormatting sqref="E32">
    <cfRule type="cellIs" dxfId="275" priority="253" operator="greaterThan">
      <formula>#REF!+#REF!+#REF!+#REF!+#REF!+#REF!+#REF!+#REF!+#REF!+#REF!+#REF!+#REF!</formula>
    </cfRule>
    <cfRule type="cellIs" dxfId="274" priority="254" operator="equal">
      <formula>#REF!+#REF!+#REF!+#REF!+#REF!+#REF!+#REF!+#REF!+#REF!+#REF!+#REF!+#REF!</formula>
    </cfRule>
    <cfRule type="cellIs" dxfId="273" priority="255" operator="lessThan">
      <formula>#REF!+#REF!+#REF!+#REF!+#REF!+#REF!+#REF!+#REF!+#REF!+#REF!+#REF!+#REF!</formula>
    </cfRule>
  </conditionalFormatting>
  <conditionalFormatting sqref="E34">
    <cfRule type="cellIs" dxfId="272" priority="250" operator="greaterThan">
      <formula>#REF!+#REF!+#REF!+#REF!+#REF!+#REF!+#REF!+#REF!+#REF!+#REF!+#REF!+#REF!</formula>
    </cfRule>
    <cfRule type="cellIs" dxfId="271" priority="251" operator="equal">
      <formula>#REF!+#REF!+#REF!+#REF!+#REF!+#REF!+#REF!+#REF!+#REF!+#REF!+#REF!+#REF!</formula>
    </cfRule>
    <cfRule type="cellIs" dxfId="270" priority="252" operator="lessThan">
      <formula>#REF!+#REF!+#REF!+#REF!+#REF!+#REF!+#REF!+#REF!+#REF!+#REF!+#REF!+#REF!</formula>
    </cfRule>
  </conditionalFormatting>
  <conditionalFormatting sqref="D34">
    <cfRule type="cellIs" dxfId="269" priority="247" operator="greaterThan">
      <formula>#REF!+#REF!+#REF!+#REF!+#REF!+#REF!+#REF!+#REF!+#REF!+#REF!+#REF!+#REF!</formula>
    </cfRule>
    <cfRule type="cellIs" dxfId="268" priority="248" operator="equal">
      <formula>#REF!+#REF!+#REF!+#REF!+#REF!+#REF!+#REF!+#REF!+#REF!+#REF!+#REF!+#REF!</formula>
    </cfRule>
    <cfRule type="cellIs" dxfId="267" priority="249" operator="lessThan">
      <formula>#REF!+#REF!+#REF!+#REF!+#REF!+#REF!+#REF!+#REF!+#REF!+#REF!+#REF!+#REF!</formula>
    </cfRule>
  </conditionalFormatting>
  <conditionalFormatting sqref="D36">
    <cfRule type="cellIs" dxfId="266" priority="244" operator="greaterThan">
      <formula>#REF!+#REF!+#REF!+#REF!+#REF!+#REF!+#REF!+#REF!+#REF!+#REF!+#REF!+#REF!</formula>
    </cfRule>
    <cfRule type="cellIs" dxfId="265" priority="245" operator="equal">
      <formula>#REF!+#REF!+#REF!+#REF!+#REF!+#REF!+#REF!+#REF!+#REF!+#REF!+#REF!+#REF!</formula>
    </cfRule>
    <cfRule type="cellIs" dxfId="264" priority="246" operator="lessThan">
      <formula>#REF!+#REF!+#REF!+#REF!+#REF!+#REF!+#REF!+#REF!+#REF!+#REF!+#REF!+#REF!</formula>
    </cfRule>
  </conditionalFormatting>
  <conditionalFormatting sqref="E36">
    <cfRule type="cellIs" dxfId="263" priority="241" operator="greaterThan">
      <formula>#REF!+#REF!+#REF!+#REF!+#REF!+#REF!+#REF!+#REF!+#REF!+#REF!+#REF!+#REF!</formula>
    </cfRule>
    <cfRule type="cellIs" dxfId="262" priority="242" operator="equal">
      <formula>#REF!+#REF!+#REF!+#REF!+#REF!+#REF!+#REF!+#REF!+#REF!+#REF!+#REF!+#REF!</formula>
    </cfRule>
    <cfRule type="cellIs" dxfId="261" priority="243" operator="lessThan">
      <formula>#REF!+#REF!+#REF!+#REF!+#REF!+#REF!+#REF!+#REF!+#REF!+#REF!+#REF!+#REF!</formula>
    </cfRule>
  </conditionalFormatting>
  <conditionalFormatting sqref="D37">
    <cfRule type="cellIs" dxfId="260" priority="238" operator="greaterThan">
      <formula>#REF!+#REF!+#REF!+#REF!+#REF!+#REF!+#REF!+#REF!+#REF!+#REF!+#REF!+#REF!</formula>
    </cfRule>
    <cfRule type="cellIs" dxfId="259" priority="239" operator="equal">
      <formula>#REF!+#REF!+#REF!+#REF!+#REF!+#REF!+#REF!+#REF!+#REF!+#REF!+#REF!+#REF!</formula>
    </cfRule>
    <cfRule type="cellIs" dxfId="258" priority="240" operator="lessThan">
      <formula>#REF!+#REF!+#REF!+#REF!+#REF!+#REF!+#REF!+#REF!+#REF!+#REF!+#REF!+#REF!</formula>
    </cfRule>
  </conditionalFormatting>
  <conditionalFormatting sqref="E37">
    <cfRule type="cellIs" dxfId="257" priority="235" operator="greaterThan">
      <formula>#REF!+#REF!+#REF!+#REF!+#REF!+#REF!+#REF!+#REF!+#REF!+#REF!+#REF!+#REF!</formula>
    </cfRule>
    <cfRule type="cellIs" dxfId="256" priority="236" operator="equal">
      <formula>#REF!+#REF!+#REF!+#REF!+#REF!+#REF!+#REF!+#REF!+#REF!+#REF!+#REF!+#REF!</formula>
    </cfRule>
    <cfRule type="cellIs" dxfId="255" priority="237" operator="lessThan">
      <formula>#REF!+#REF!+#REF!+#REF!+#REF!+#REF!+#REF!+#REF!+#REF!+#REF!+#REF!+#REF!</formula>
    </cfRule>
  </conditionalFormatting>
  <conditionalFormatting sqref="E39">
    <cfRule type="cellIs" dxfId="254" priority="232" operator="greaterThan">
      <formula>#REF!+#REF!+#REF!+#REF!+#REF!+#REF!+#REF!+#REF!+#REF!+#REF!+#REF!+#REF!</formula>
    </cfRule>
    <cfRule type="cellIs" dxfId="253" priority="233" operator="equal">
      <formula>#REF!+#REF!+#REF!+#REF!+#REF!+#REF!+#REF!+#REF!+#REF!+#REF!+#REF!+#REF!</formula>
    </cfRule>
    <cfRule type="cellIs" dxfId="252" priority="234" operator="lessThan">
      <formula>#REF!+#REF!+#REF!+#REF!+#REF!+#REF!+#REF!+#REF!+#REF!+#REF!+#REF!+#REF!</formula>
    </cfRule>
  </conditionalFormatting>
  <conditionalFormatting sqref="E40">
    <cfRule type="cellIs" dxfId="251" priority="229" operator="greaterThan">
      <formula>#REF!+#REF!+#REF!+#REF!+#REF!+#REF!+#REF!+#REF!+#REF!+#REF!+#REF!+#REF!</formula>
    </cfRule>
    <cfRule type="cellIs" dxfId="250" priority="230" operator="equal">
      <formula>#REF!+#REF!+#REF!+#REF!+#REF!+#REF!+#REF!+#REF!+#REF!+#REF!+#REF!+#REF!</formula>
    </cfRule>
    <cfRule type="cellIs" dxfId="249" priority="231" operator="lessThan">
      <formula>#REF!+#REF!+#REF!+#REF!+#REF!+#REF!+#REF!+#REF!+#REF!+#REF!+#REF!+#REF!</formula>
    </cfRule>
  </conditionalFormatting>
  <conditionalFormatting sqref="E41">
    <cfRule type="cellIs" dxfId="248" priority="226" operator="greaterThan">
      <formula>#REF!+#REF!+#REF!+#REF!+#REF!+#REF!+#REF!+#REF!+#REF!+#REF!+#REF!+#REF!</formula>
    </cfRule>
    <cfRule type="cellIs" dxfId="247" priority="227" operator="equal">
      <formula>#REF!+#REF!+#REF!+#REF!+#REF!+#REF!+#REF!+#REF!+#REF!+#REF!+#REF!+#REF!</formula>
    </cfRule>
    <cfRule type="cellIs" dxfId="246" priority="228" operator="lessThan">
      <formula>#REF!+#REF!+#REF!+#REF!+#REF!+#REF!+#REF!+#REF!+#REF!+#REF!+#REF!+#REF!</formula>
    </cfRule>
  </conditionalFormatting>
  <conditionalFormatting sqref="D41">
    <cfRule type="cellIs" dxfId="245" priority="223" operator="greaterThan">
      <formula>#REF!+#REF!+#REF!+#REF!+#REF!+#REF!+#REF!+#REF!+#REF!+#REF!+#REF!+#REF!</formula>
    </cfRule>
    <cfRule type="cellIs" dxfId="244" priority="224" operator="equal">
      <formula>#REF!+#REF!+#REF!+#REF!+#REF!+#REF!+#REF!+#REF!+#REF!+#REF!+#REF!+#REF!</formula>
    </cfRule>
    <cfRule type="cellIs" dxfId="243" priority="225" operator="lessThan">
      <formula>#REF!+#REF!+#REF!+#REF!+#REF!+#REF!+#REF!+#REF!+#REF!+#REF!+#REF!+#REF!</formula>
    </cfRule>
  </conditionalFormatting>
  <conditionalFormatting sqref="D40">
    <cfRule type="cellIs" dxfId="242" priority="220" operator="greaterThan">
      <formula>#REF!+#REF!+#REF!+#REF!+#REF!+#REF!+#REF!+#REF!+#REF!+#REF!+#REF!+#REF!</formula>
    </cfRule>
    <cfRule type="cellIs" dxfId="241" priority="221" operator="equal">
      <formula>#REF!+#REF!+#REF!+#REF!+#REF!+#REF!+#REF!+#REF!+#REF!+#REF!+#REF!+#REF!</formula>
    </cfRule>
    <cfRule type="cellIs" dxfId="240" priority="222" operator="lessThan">
      <formula>#REF!+#REF!+#REF!+#REF!+#REF!+#REF!+#REF!+#REF!+#REF!+#REF!+#REF!+#REF!</formula>
    </cfRule>
  </conditionalFormatting>
  <conditionalFormatting sqref="D39">
    <cfRule type="cellIs" dxfId="239" priority="217" operator="greaterThan">
      <formula>#REF!+#REF!+#REF!+#REF!+#REF!+#REF!+#REF!+#REF!+#REF!+#REF!+#REF!+#REF!</formula>
    </cfRule>
    <cfRule type="cellIs" dxfId="238" priority="218" operator="equal">
      <formula>#REF!+#REF!+#REF!+#REF!+#REF!+#REF!+#REF!+#REF!+#REF!+#REF!+#REF!+#REF!</formula>
    </cfRule>
    <cfRule type="cellIs" dxfId="237" priority="219" operator="lessThan">
      <formula>#REF!+#REF!+#REF!+#REF!+#REF!+#REF!+#REF!+#REF!+#REF!+#REF!+#REF!+#REF!</formula>
    </cfRule>
  </conditionalFormatting>
  <conditionalFormatting sqref="D43">
    <cfRule type="cellIs" dxfId="236" priority="214" operator="greaterThan">
      <formula>#REF!+#REF!+#REF!+#REF!+#REF!+#REF!+#REF!+#REF!+#REF!+#REF!+#REF!+#REF!</formula>
    </cfRule>
    <cfRule type="cellIs" dxfId="235" priority="215" operator="equal">
      <formula>#REF!+#REF!+#REF!+#REF!+#REF!+#REF!+#REF!+#REF!+#REF!+#REF!+#REF!+#REF!</formula>
    </cfRule>
    <cfRule type="cellIs" dxfId="234" priority="216" operator="lessThan">
      <formula>#REF!+#REF!+#REF!+#REF!+#REF!+#REF!+#REF!+#REF!+#REF!+#REF!+#REF!+#REF!</formula>
    </cfRule>
  </conditionalFormatting>
  <conditionalFormatting sqref="E43">
    <cfRule type="cellIs" dxfId="233" priority="211" operator="greaterThan">
      <formula>#REF!+#REF!+#REF!+#REF!+#REF!+#REF!+#REF!+#REF!+#REF!+#REF!+#REF!+#REF!</formula>
    </cfRule>
    <cfRule type="cellIs" dxfId="232" priority="212" operator="equal">
      <formula>#REF!+#REF!+#REF!+#REF!+#REF!+#REF!+#REF!+#REF!+#REF!+#REF!+#REF!+#REF!</formula>
    </cfRule>
    <cfRule type="cellIs" dxfId="231" priority="213" operator="lessThan">
      <formula>#REF!+#REF!+#REF!+#REF!+#REF!+#REF!+#REF!+#REF!+#REF!+#REF!+#REF!+#REF!</formula>
    </cfRule>
  </conditionalFormatting>
  <conditionalFormatting sqref="E45">
    <cfRule type="cellIs" dxfId="230" priority="208" operator="greaterThan">
      <formula>#REF!+#REF!+#REF!+#REF!+#REF!+#REF!+#REF!+#REF!+#REF!+#REF!+#REF!+#REF!</formula>
    </cfRule>
    <cfRule type="cellIs" dxfId="229" priority="209" operator="equal">
      <formula>#REF!+#REF!+#REF!+#REF!+#REF!+#REF!+#REF!+#REF!+#REF!+#REF!+#REF!+#REF!</formula>
    </cfRule>
    <cfRule type="cellIs" dxfId="228" priority="210" operator="lessThan">
      <formula>#REF!+#REF!+#REF!+#REF!+#REF!+#REF!+#REF!+#REF!+#REF!+#REF!+#REF!+#REF!</formula>
    </cfRule>
  </conditionalFormatting>
  <conditionalFormatting sqref="E46">
    <cfRule type="cellIs" dxfId="227" priority="205" operator="greaterThan">
      <formula>#REF!+#REF!+#REF!+#REF!+#REF!+#REF!+#REF!+#REF!+#REF!+#REF!+#REF!+#REF!</formula>
    </cfRule>
    <cfRule type="cellIs" dxfId="226" priority="206" operator="equal">
      <formula>#REF!+#REF!+#REF!+#REF!+#REF!+#REF!+#REF!+#REF!+#REF!+#REF!+#REF!+#REF!</formula>
    </cfRule>
    <cfRule type="cellIs" dxfId="225" priority="207" operator="lessThan">
      <formula>#REF!+#REF!+#REF!+#REF!+#REF!+#REF!+#REF!+#REF!+#REF!+#REF!+#REF!+#REF!</formula>
    </cfRule>
  </conditionalFormatting>
  <conditionalFormatting sqref="E47">
    <cfRule type="cellIs" dxfId="224" priority="202" operator="greaterThan">
      <formula>#REF!+#REF!+#REF!+#REF!+#REF!+#REF!+#REF!+#REF!+#REF!+#REF!+#REF!+#REF!</formula>
    </cfRule>
    <cfRule type="cellIs" dxfId="223" priority="203" operator="equal">
      <formula>#REF!+#REF!+#REF!+#REF!+#REF!+#REF!+#REF!+#REF!+#REF!+#REF!+#REF!+#REF!</formula>
    </cfRule>
    <cfRule type="cellIs" dxfId="222" priority="204" operator="lessThan">
      <formula>#REF!+#REF!+#REF!+#REF!+#REF!+#REF!+#REF!+#REF!+#REF!+#REF!+#REF!+#REF!</formula>
    </cfRule>
  </conditionalFormatting>
  <conditionalFormatting sqref="E48">
    <cfRule type="cellIs" dxfId="221" priority="199" operator="greaterThan">
      <formula>#REF!+#REF!+#REF!+#REF!+#REF!+#REF!+#REF!+#REF!+#REF!+#REF!+#REF!+#REF!</formula>
    </cfRule>
    <cfRule type="cellIs" dxfId="220" priority="200" operator="equal">
      <formula>#REF!+#REF!+#REF!+#REF!+#REF!+#REF!+#REF!+#REF!+#REF!+#REF!+#REF!+#REF!</formula>
    </cfRule>
    <cfRule type="cellIs" dxfId="219" priority="201" operator="lessThan">
      <formula>#REF!+#REF!+#REF!+#REF!+#REF!+#REF!+#REF!+#REF!+#REF!+#REF!+#REF!+#REF!</formula>
    </cfRule>
  </conditionalFormatting>
  <conditionalFormatting sqref="D48">
    <cfRule type="cellIs" dxfId="218" priority="196" operator="greaterThan">
      <formula>#REF!+#REF!+#REF!+#REF!+#REF!+#REF!+#REF!+#REF!+#REF!+#REF!+#REF!+#REF!</formula>
    </cfRule>
    <cfRule type="cellIs" dxfId="217" priority="197" operator="equal">
      <formula>#REF!+#REF!+#REF!+#REF!+#REF!+#REF!+#REF!+#REF!+#REF!+#REF!+#REF!+#REF!</formula>
    </cfRule>
    <cfRule type="cellIs" dxfId="216" priority="198" operator="lessThan">
      <formula>#REF!+#REF!+#REF!+#REF!+#REF!+#REF!+#REF!+#REF!+#REF!+#REF!+#REF!+#REF!</formula>
    </cfRule>
  </conditionalFormatting>
  <conditionalFormatting sqref="D47">
    <cfRule type="cellIs" dxfId="215" priority="193" operator="greaterThan">
      <formula>#REF!+#REF!+#REF!+#REF!+#REF!+#REF!+#REF!+#REF!+#REF!+#REF!+#REF!+#REF!</formula>
    </cfRule>
    <cfRule type="cellIs" dxfId="214" priority="194" operator="equal">
      <formula>#REF!+#REF!+#REF!+#REF!+#REF!+#REF!+#REF!+#REF!+#REF!+#REF!+#REF!+#REF!</formula>
    </cfRule>
    <cfRule type="cellIs" dxfId="213" priority="195" operator="lessThan">
      <formula>#REF!+#REF!+#REF!+#REF!+#REF!+#REF!+#REF!+#REF!+#REF!+#REF!+#REF!+#REF!</formula>
    </cfRule>
  </conditionalFormatting>
  <conditionalFormatting sqref="D46">
    <cfRule type="cellIs" dxfId="212" priority="190" operator="greaterThan">
      <formula>#REF!+#REF!+#REF!+#REF!+#REF!+#REF!+#REF!+#REF!+#REF!+#REF!+#REF!+#REF!</formula>
    </cfRule>
    <cfRule type="cellIs" dxfId="211" priority="191" operator="equal">
      <formula>#REF!+#REF!+#REF!+#REF!+#REF!+#REF!+#REF!+#REF!+#REF!+#REF!+#REF!+#REF!</formula>
    </cfRule>
    <cfRule type="cellIs" dxfId="210" priority="192" operator="lessThan">
      <formula>#REF!+#REF!+#REF!+#REF!+#REF!+#REF!+#REF!+#REF!+#REF!+#REF!+#REF!+#REF!</formula>
    </cfRule>
  </conditionalFormatting>
  <conditionalFormatting sqref="D45">
    <cfRule type="cellIs" dxfId="209" priority="187" operator="greaterThan">
      <formula>#REF!+#REF!+#REF!+#REF!+#REF!+#REF!+#REF!+#REF!+#REF!+#REF!+#REF!+#REF!</formula>
    </cfRule>
    <cfRule type="cellIs" dxfId="208" priority="188" operator="equal">
      <formula>#REF!+#REF!+#REF!+#REF!+#REF!+#REF!+#REF!+#REF!+#REF!+#REF!+#REF!+#REF!</formula>
    </cfRule>
    <cfRule type="cellIs" dxfId="207" priority="189" operator="lessThan">
      <formula>#REF!+#REF!+#REF!+#REF!+#REF!+#REF!+#REF!+#REF!+#REF!+#REF!+#REF!+#REF!</formula>
    </cfRule>
  </conditionalFormatting>
  <conditionalFormatting sqref="D50">
    <cfRule type="cellIs" dxfId="206" priority="184" operator="greaterThan">
      <formula>#REF!+#REF!+#REF!+#REF!+#REF!+#REF!+#REF!+#REF!+#REF!+#REF!+#REF!+#REF!</formula>
    </cfRule>
    <cfRule type="cellIs" dxfId="205" priority="185" operator="equal">
      <formula>#REF!+#REF!+#REF!+#REF!+#REF!+#REF!+#REF!+#REF!+#REF!+#REF!+#REF!+#REF!</formula>
    </cfRule>
    <cfRule type="cellIs" dxfId="204" priority="186" operator="lessThan">
      <formula>#REF!+#REF!+#REF!+#REF!+#REF!+#REF!+#REF!+#REF!+#REF!+#REF!+#REF!+#REF!</formula>
    </cfRule>
  </conditionalFormatting>
  <conditionalFormatting sqref="E50">
    <cfRule type="cellIs" dxfId="203" priority="181" operator="greaterThan">
      <formula>#REF!+#REF!+#REF!+#REF!+#REF!+#REF!+#REF!+#REF!+#REF!+#REF!+#REF!+#REF!</formula>
    </cfRule>
    <cfRule type="cellIs" dxfId="202" priority="182" operator="equal">
      <formula>#REF!+#REF!+#REF!+#REF!+#REF!+#REF!+#REF!+#REF!+#REF!+#REF!+#REF!+#REF!</formula>
    </cfRule>
    <cfRule type="cellIs" dxfId="201" priority="183" operator="lessThan">
      <formula>#REF!+#REF!+#REF!+#REF!+#REF!+#REF!+#REF!+#REF!+#REF!+#REF!+#REF!+#REF!</formula>
    </cfRule>
  </conditionalFormatting>
  <conditionalFormatting sqref="E52">
    <cfRule type="cellIs" dxfId="200" priority="178" operator="greaterThan">
      <formula>#REF!+#REF!+#REF!+#REF!+#REF!+#REF!+#REF!+#REF!+#REF!+#REF!+#REF!+#REF!</formula>
    </cfRule>
    <cfRule type="cellIs" dxfId="199" priority="179" operator="equal">
      <formula>#REF!+#REF!+#REF!+#REF!+#REF!+#REF!+#REF!+#REF!+#REF!+#REF!+#REF!+#REF!</formula>
    </cfRule>
    <cfRule type="cellIs" dxfId="198" priority="180" operator="lessThan">
      <formula>#REF!+#REF!+#REF!+#REF!+#REF!+#REF!+#REF!+#REF!+#REF!+#REF!+#REF!+#REF!</formula>
    </cfRule>
  </conditionalFormatting>
  <conditionalFormatting sqref="E53">
    <cfRule type="cellIs" dxfId="197" priority="175" operator="greaterThan">
      <formula>#REF!+#REF!+#REF!+#REF!+#REF!+#REF!+#REF!+#REF!+#REF!+#REF!+#REF!+#REF!</formula>
    </cfRule>
    <cfRule type="cellIs" dxfId="196" priority="176" operator="equal">
      <formula>#REF!+#REF!+#REF!+#REF!+#REF!+#REF!+#REF!+#REF!+#REF!+#REF!+#REF!+#REF!</formula>
    </cfRule>
    <cfRule type="cellIs" dxfId="195" priority="177" operator="lessThan">
      <formula>#REF!+#REF!+#REF!+#REF!+#REF!+#REF!+#REF!+#REF!+#REF!+#REF!+#REF!+#REF!</formula>
    </cfRule>
  </conditionalFormatting>
  <conditionalFormatting sqref="D53">
    <cfRule type="cellIs" dxfId="194" priority="172" operator="greaterThan">
      <formula>#REF!+#REF!+#REF!+#REF!+#REF!+#REF!+#REF!+#REF!+#REF!+#REF!+#REF!+#REF!</formula>
    </cfRule>
    <cfRule type="cellIs" dxfId="193" priority="173" operator="equal">
      <formula>#REF!+#REF!+#REF!+#REF!+#REF!+#REF!+#REF!+#REF!+#REF!+#REF!+#REF!+#REF!</formula>
    </cfRule>
    <cfRule type="cellIs" dxfId="192" priority="174" operator="lessThan">
      <formula>#REF!+#REF!+#REF!+#REF!+#REF!+#REF!+#REF!+#REF!+#REF!+#REF!+#REF!+#REF!</formula>
    </cfRule>
  </conditionalFormatting>
  <conditionalFormatting sqref="D52">
    <cfRule type="cellIs" dxfId="191" priority="169" operator="greaterThan">
      <formula>#REF!+#REF!+#REF!+#REF!+#REF!+#REF!+#REF!+#REF!+#REF!+#REF!+#REF!+#REF!</formula>
    </cfRule>
    <cfRule type="cellIs" dxfId="190" priority="170" operator="equal">
      <formula>#REF!+#REF!+#REF!+#REF!+#REF!+#REF!+#REF!+#REF!+#REF!+#REF!+#REF!+#REF!</formula>
    </cfRule>
    <cfRule type="cellIs" dxfId="189" priority="171" operator="lessThan">
      <formula>#REF!+#REF!+#REF!+#REF!+#REF!+#REF!+#REF!+#REF!+#REF!+#REF!+#REF!+#REF!</formula>
    </cfRule>
  </conditionalFormatting>
  <conditionalFormatting sqref="D55">
    <cfRule type="cellIs" dxfId="188" priority="166" operator="greaterThan">
      <formula>#REF!+#REF!+#REF!+#REF!+#REF!+#REF!+#REF!+#REF!+#REF!+#REF!+#REF!+#REF!</formula>
    </cfRule>
    <cfRule type="cellIs" dxfId="187" priority="167" operator="equal">
      <formula>#REF!+#REF!+#REF!+#REF!+#REF!+#REF!+#REF!+#REF!+#REF!+#REF!+#REF!+#REF!</formula>
    </cfRule>
    <cfRule type="cellIs" dxfId="186" priority="168" operator="lessThan">
      <formula>#REF!+#REF!+#REF!+#REF!+#REF!+#REF!+#REF!+#REF!+#REF!+#REF!+#REF!+#REF!</formula>
    </cfRule>
  </conditionalFormatting>
  <conditionalFormatting sqref="E55">
    <cfRule type="cellIs" dxfId="185" priority="163" operator="greaterThan">
      <formula>#REF!+#REF!+#REF!+#REF!+#REF!+#REF!+#REF!+#REF!+#REF!+#REF!+#REF!+#REF!</formula>
    </cfRule>
    <cfRule type="cellIs" dxfId="184" priority="164" operator="equal">
      <formula>#REF!+#REF!+#REF!+#REF!+#REF!+#REF!+#REF!+#REF!+#REF!+#REF!+#REF!+#REF!</formula>
    </cfRule>
    <cfRule type="cellIs" dxfId="183" priority="165" operator="lessThan">
      <formula>#REF!+#REF!+#REF!+#REF!+#REF!+#REF!+#REF!+#REF!+#REF!+#REF!+#REF!+#REF!</formula>
    </cfRule>
  </conditionalFormatting>
  <conditionalFormatting sqref="D57:E65">
    <cfRule type="cellIs" dxfId="182" priority="157" operator="greaterThan">
      <formula>#REF!+#REF!+#REF!+#REF!+#REF!+#REF!+#REF!+#REF!+#REF!+#REF!+#REF!+#REF!</formula>
    </cfRule>
    <cfRule type="cellIs" dxfId="181" priority="158" operator="equal">
      <formula>#REF!+#REF!+#REF!+#REF!+#REF!+#REF!+#REF!+#REF!+#REF!+#REF!+#REF!+#REF!</formula>
    </cfRule>
    <cfRule type="cellIs" dxfId="180" priority="159" operator="lessThan">
      <formula>#REF!+#REF!+#REF!+#REF!+#REF!+#REF!+#REF!+#REF!+#REF!+#REF!+#REF!+#REF!</formula>
    </cfRule>
  </conditionalFormatting>
  <conditionalFormatting sqref="D67">
    <cfRule type="cellIs" dxfId="179" priority="154" operator="greaterThan">
      <formula>#REF!+#REF!+#REF!+#REF!+#REF!+#REF!+#REF!+#REF!+#REF!+#REF!+#REF!+#REF!</formula>
    </cfRule>
    <cfRule type="cellIs" dxfId="178" priority="155" operator="equal">
      <formula>#REF!+#REF!+#REF!+#REF!+#REF!+#REF!+#REF!+#REF!+#REF!+#REF!+#REF!+#REF!</formula>
    </cfRule>
    <cfRule type="cellIs" dxfId="177" priority="156" operator="lessThan">
      <formula>#REF!+#REF!+#REF!+#REF!+#REF!+#REF!+#REF!+#REF!+#REF!+#REF!+#REF!+#REF!</formula>
    </cfRule>
  </conditionalFormatting>
  <conditionalFormatting sqref="D68">
    <cfRule type="cellIs" dxfId="176" priority="151" operator="greaterThan">
      <formula>#REF!+#REF!+#REF!+#REF!+#REF!+#REF!+#REF!+#REF!+#REF!+#REF!+#REF!+#REF!</formula>
    </cfRule>
    <cfRule type="cellIs" dxfId="175" priority="152" operator="equal">
      <formula>#REF!+#REF!+#REF!+#REF!+#REF!+#REF!+#REF!+#REF!+#REF!+#REF!+#REF!+#REF!</formula>
    </cfRule>
    <cfRule type="cellIs" dxfId="174" priority="153" operator="lessThan">
      <formula>#REF!+#REF!+#REF!+#REF!+#REF!+#REF!+#REF!+#REF!+#REF!+#REF!+#REF!+#REF!</formula>
    </cfRule>
  </conditionalFormatting>
  <conditionalFormatting sqref="E68">
    <cfRule type="cellIs" dxfId="173" priority="148" operator="greaterThan">
      <formula>#REF!+#REF!+#REF!+#REF!+#REF!+#REF!+#REF!+#REF!+#REF!+#REF!+#REF!+#REF!</formula>
    </cfRule>
    <cfRule type="cellIs" dxfId="172" priority="149" operator="equal">
      <formula>#REF!+#REF!+#REF!+#REF!+#REF!+#REF!+#REF!+#REF!+#REF!+#REF!+#REF!+#REF!</formula>
    </cfRule>
    <cfRule type="cellIs" dxfId="171" priority="150" operator="lessThan">
      <formula>#REF!+#REF!+#REF!+#REF!+#REF!+#REF!+#REF!+#REF!+#REF!+#REF!+#REF!+#REF!</formula>
    </cfRule>
  </conditionalFormatting>
  <conditionalFormatting sqref="E67">
    <cfRule type="cellIs" dxfId="170" priority="145" operator="greaterThan">
      <formula>#REF!+#REF!+#REF!+#REF!+#REF!+#REF!+#REF!+#REF!+#REF!+#REF!+#REF!+#REF!</formula>
    </cfRule>
    <cfRule type="cellIs" dxfId="169" priority="146" operator="equal">
      <formula>#REF!+#REF!+#REF!+#REF!+#REF!+#REF!+#REF!+#REF!+#REF!+#REF!+#REF!+#REF!</formula>
    </cfRule>
    <cfRule type="cellIs" dxfId="168" priority="147" operator="lessThan">
      <formula>#REF!+#REF!+#REF!+#REF!+#REF!+#REF!+#REF!+#REF!+#REF!+#REF!+#REF!+#REF!</formula>
    </cfRule>
  </conditionalFormatting>
  <conditionalFormatting sqref="E70">
    <cfRule type="cellIs" dxfId="167" priority="142" operator="greaterThan">
      <formula>#REF!+#REF!+#REF!+#REF!+#REF!+#REF!+#REF!+#REF!+#REF!+#REF!+#REF!+#REF!</formula>
    </cfRule>
    <cfRule type="cellIs" dxfId="166" priority="143" operator="equal">
      <formula>#REF!+#REF!+#REF!+#REF!+#REF!+#REF!+#REF!+#REF!+#REF!+#REF!+#REF!+#REF!</formula>
    </cfRule>
    <cfRule type="cellIs" dxfId="165" priority="144" operator="lessThan">
      <formula>#REF!+#REF!+#REF!+#REF!+#REF!+#REF!+#REF!+#REF!+#REF!+#REF!+#REF!+#REF!</formula>
    </cfRule>
  </conditionalFormatting>
  <conditionalFormatting sqref="D70">
    <cfRule type="cellIs" dxfId="164" priority="139" operator="greaterThan">
      <formula>#REF!+#REF!+#REF!+#REF!+#REF!+#REF!+#REF!+#REF!+#REF!+#REF!+#REF!+#REF!</formula>
    </cfRule>
    <cfRule type="cellIs" dxfId="163" priority="140" operator="equal">
      <formula>#REF!+#REF!+#REF!+#REF!+#REF!+#REF!+#REF!+#REF!+#REF!+#REF!+#REF!+#REF!</formula>
    </cfRule>
    <cfRule type="cellIs" dxfId="162" priority="141" operator="lessThan">
      <formula>#REF!+#REF!+#REF!+#REF!+#REF!+#REF!+#REF!+#REF!+#REF!+#REF!+#REF!+#REF!</formula>
    </cfRule>
  </conditionalFormatting>
  <conditionalFormatting sqref="D72">
    <cfRule type="cellIs" dxfId="161" priority="136" operator="greaterThan">
      <formula>#REF!+#REF!+#REF!+#REF!+#REF!+#REF!+#REF!+#REF!+#REF!+#REF!+#REF!+#REF!</formula>
    </cfRule>
    <cfRule type="cellIs" dxfId="160" priority="137" operator="equal">
      <formula>#REF!+#REF!+#REF!+#REF!+#REF!+#REF!+#REF!+#REF!+#REF!+#REF!+#REF!+#REF!</formula>
    </cfRule>
    <cfRule type="cellIs" dxfId="159" priority="138" operator="lessThan">
      <formula>#REF!+#REF!+#REF!+#REF!+#REF!+#REF!+#REF!+#REF!+#REF!+#REF!+#REF!+#REF!</formula>
    </cfRule>
  </conditionalFormatting>
  <conditionalFormatting sqref="E72">
    <cfRule type="cellIs" dxfId="158" priority="133" operator="greaterThan">
      <formula>#REF!+#REF!+#REF!+#REF!+#REF!+#REF!+#REF!+#REF!+#REF!+#REF!+#REF!+#REF!</formula>
    </cfRule>
    <cfRule type="cellIs" dxfId="157" priority="134" operator="equal">
      <formula>#REF!+#REF!+#REF!+#REF!+#REF!+#REF!+#REF!+#REF!+#REF!+#REF!+#REF!+#REF!</formula>
    </cfRule>
    <cfRule type="cellIs" dxfId="156" priority="135" operator="lessThan">
      <formula>#REF!+#REF!+#REF!+#REF!+#REF!+#REF!+#REF!+#REF!+#REF!+#REF!+#REF!+#REF!</formula>
    </cfRule>
  </conditionalFormatting>
  <conditionalFormatting sqref="E74">
    <cfRule type="cellIs" dxfId="155" priority="130" operator="greaterThan">
      <formula>#REF!+#REF!+#REF!+#REF!+#REF!+#REF!+#REF!+#REF!+#REF!+#REF!+#REF!+#REF!</formula>
    </cfRule>
    <cfRule type="cellIs" dxfId="154" priority="131" operator="equal">
      <formula>#REF!+#REF!+#REF!+#REF!+#REF!+#REF!+#REF!+#REF!+#REF!+#REF!+#REF!+#REF!</formula>
    </cfRule>
    <cfRule type="cellIs" dxfId="153" priority="132" operator="lessThan">
      <formula>#REF!+#REF!+#REF!+#REF!+#REF!+#REF!+#REF!+#REF!+#REF!+#REF!+#REF!+#REF!</formula>
    </cfRule>
  </conditionalFormatting>
  <conditionalFormatting sqref="D74">
    <cfRule type="cellIs" dxfId="152" priority="127" operator="greaterThan">
      <formula>#REF!+#REF!+#REF!+#REF!+#REF!+#REF!+#REF!+#REF!+#REF!+#REF!+#REF!+#REF!</formula>
    </cfRule>
    <cfRule type="cellIs" dxfId="151" priority="128" operator="equal">
      <formula>#REF!+#REF!+#REF!+#REF!+#REF!+#REF!+#REF!+#REF!+#REF!+#REF!+#REF!+#REF!</formula>
    </cfRule>
    <cfRule type="cellIs" dxfId="150" priority="129" operator="lessThan">
      <formula>#REF!+#REF!+#REF!+#REF!+#REF!+#REF!+#REF!+#REF!+#REF!+#REF!+#REF!+#REF!</formula>
    </cfRule>
  </conditionalFormatting>
  <conditionalFormatting sqref="D76">
    <cfRule type="cellIs" dxfId="149" priority="124" operator="greaterThan">
      <formula>#REF!+#REF!+#REF!+#REF!+#REF!+#REF!+#REF!+#REF!+#REF!+#REF!+#REF!+#REF!</formula>
    </cfRule>
    <cfRule type="cellIs" dxfId="148" priority="125" operator="equal">
      <formula>#REF!+#REF!+#REF!+#REF!+#REF!+#REF!+#REF!+#REF!+#REF!+#REF!+#REF!+#REF!</formula>
    </cfRule>
    <cfRule type="cellIs" dxfId="147" priority="126" operator="lessThan">
      <formula>#REF!+#REF!+#REF!+#REF!+#REF!+#REF!+#REF!+#REF!+#REF!+#REF!+#REF!+#REF!</formula>
    </cfRule>
  </conditionalFormatting>
  <conditionalFormatting sqref="E76">
    <cfRule type="cellIs" dxfId="146" priority="121" operator="greaterThan">
      <formula>#REF!+#REF!+#REF!+#REF!+#REF!+#REF!+#REF!+#REF!+#REF!+#REF!+#REF!+#REF!</formula>
    </cfRule>
    <cfRule type="cellIs" dxfId="145" priority="122" operator="equal">
      <formula>#REF!+#REF!+#REF!+#REF!+#REF!+#REF!+#REF!+#REF!+#REF!+#REF!+#REF!+#REF!</formula>
    </cfRule>
    <cfRule type="cellIs" dxfId="144" priority="123" operator="lessThan">
      <formula>#REF!+#REF!+#REF!+#REF!+#REF!+#REF!+#REF!+#REF!+#REF!+#REF!+#REF!+#REF!</formula>
    </cfRule>
  </conditionalFormatting>
  <conditionalFormatting sqref="E78">
    <cfRule type="cellIs" dxfId="143" priority="118" operator="greaterThan">
      <formula>#REF!+#REF!+#REF!+#REF!+#REF!+#REF!+#REF!+#REF!+#REF!+#REF!+#REF!+#REF!</formula>
    </cfRule>
    <cfRule type="cellIs" dxfId="142" priority="119" operator="equal">
      <formula>#REF!+#REF!+#REF!+#REF!+#REF!+#REF!+#REF!+#REF!+#REF!+#REF!+#REF!+#REF!</formula>
    </cfRule>
    <cfRule type="cellIs" dxfId="141" priority="120" operator="lessThan">
      <formula>#REF!+#REF!+#REF!+#REF!+#REF!+#REF!+#REF!+#REF!+#REF!+#REF!+#REF!+#REF!</formula>
    </cfRule>
  </conditionalFormatting>
  <conditionalFormatting sqref="D78">
    <cfRule type="cellIs" dxfId="140" priority="115" operator="greaterThan">
      <formula>#REF!+#REF!+#REF!+#REF!+#REF!+#REF!+#REF!+#REF!+#REF!+#REF!+#REF!+#REF!</formula>
    </cfRule>
    <cfRule type="cellIs" dxfId="139" priority="116" operator="equal">
      <formula>#REF!+#REF!+#REF!+#REF!+#REF!+#REF!+#REF!+#REF!+#REF!+#REF!+#REF!+#REF!</formula>
    </cfRule>
    <cfRule type="cellIs" dxfId="138" priority="117" operator="lessThan">
      <formula>#REF!+#REF!+#REF!+#REF!+#REF!+#REF!+#REF!+#REF!+#REF!+#REF!+#REF!+#REF!</formula>
    </cfRule>
  </conditionalFormatting>
  <conditionalFormatting sqref="D79">
    <cfRule type="cellIs" dxfId="137" priority="112" operator="greaterThan">
      <formula>#REF!+#REF!+#REF!+#REF!+#REF!+#REF!+#REF!+#REF!+#REF!+#REF!+#REF!+#REF!</formula>
    </cfRule>
    <cfRule type="cellIs" dxfId="136" priority="113" operator="equal">
      <formula>#REF!+#REF!+#REF!+#REF!+#REF!+#REF!+#REF!+#REF!+#REF!+#REF!+#REF!+#REF!</formula>
    </cfRule>
    <cfRule type="cellIs" dxfId="135" priority="114" operator="lessThan">
      <formula>#REF!+#REF!+#REF!+#REF!+#REF!+#REF!+#REF!+#REF!+#REF!+#REF!+#REF!+#REF!</formula>
    </cfRule>
  </conditionalFormatting>
  <conditionalFormatting sqref="E79">
    <cfRule type="cellIs" dxfId="134" priority="109" operator="greaterThan">
      <formula>#REF!+#REF!+#REF!+#REF!+#REF!+#REF!+#REF!+#REF!+#REF!+#REF!+#REF!+#REF!</formula>
    </cfRule>
    <cfRule type="cellIs" dxfId="133" priority="110" operator="equal">
      <formula>#REF!+#REF!+#REF!+#REF!+#REF!+#REF!+#REF!+#REF!+#REF!+#REF!+#REF!+#REF!</formula>
    </cfRule>
    <cfRule type="cellIs" dxfId="132" priority="111" operator="lessThan">
      <formula>#REF!+#REF!+#REF!+#REF!+#REF!+#REF!+#REF!+#REF!+#REF!+#REF!+#REF!+#REF!</formula>
    </cfRule>
  </conditionalFormatting>
  <conditionalFormatting sqref="E81">
    <cfRule type="cellIs" dxfId="131" priority="106" operator="greaterThan">
      <formula>#REF!+#REF!+#REF!+#REF!+#REF!+#REF!+#REF!+#REF!+#REF!+#REF!+#REF!+#REF!</formula>
    </cfRule>
    <cfRule type="cellIs" dxfId="130" priority="107" operator="equal">
      <formula>#REF!+#REF!+#REF!+#REF!+#REF!+#REF!+#REF!+#REF!+#REF!+#REF!+#REF!+#REF!</formula>
    </cfRule>
    <cfRule type="cellIs" dxfId="129" priority="108" operator="lessThan">
      <formula>#REF!+#REF!+#REF!+#REF!+#REF!+#REF!+#REF!+#REF!+#REF!+#REF!+#REF!+#REF!</formula>
    </cfRule>
  </conditionalFormatting>
  <conditionalFormatting sqref="D81">
    <cfRule type="cellIs" dxfId="128" priority="103" operator="greaterThan">
      <formula>#REF!+#REF!+#REF!+#REF!+#REF!+#REF!+#REF!+#REF!+#REF!+#REF!+#REF!+#REF!</formula>
    </cfRule>
    <cfRule type="cellIs" dxfId="127" priority="104" operator="equal">
      <formula>#REF!+#REF!+#REF!+#REF!+#REF!+#REF!+#REF!+#REF!+#REF!+#REF!+#REF!+#REF!</formula>
    </cfRule>
    <cfRule type="cellIs" dxfId="126" priority="105" operator="lessThan">
      <formula>#REF!+#REF!+#REF!+#REF!+#REF!+#REF!+#REF!+#REF!+#REF!+#REF!+#REF!+#REF!</formula>
    </cfRule>
  </conditionalFormatting>
  <conditionalFormatting sqref="D83">
    <cfRule type="cellIs" dxfId="125" priority="100" operator="greaterThan">
      <formula>#REF!+#REF!+#REF!+#REF!+#REF!+#REF!+#REF!+#REF!+#REF!+#REF!+#REF!+#REF!</formula>
    </cfRule>
    <cfRule type="cellIs" dxfId="124" priority="101" operator="equal">
      <formula>#REF!+#REF!+#REF!+#REF!+#REF!+#REF!+#REF!+#REF!+#REF!+#REF!+#REF!+#REF!</formula>
    </cfRule>
    <cfRule type="cellIs" dxfId="123" priority="102" operator="lessThan">
      <formula>#REF!+#REF!+#REF!+#REF!+#REF!+#REF!+#REF!+#REF!+#REF!+#REF!+#REF!+#REF!</formula>
    </cfRule>
  </conditionalFormatting>
  <conditionalFormatting sqref="E83">
    <cfRule type="cellIs" dxfId="122" priority="97" operator="greaterThan">
      <formula>#REF!+#REF!+#REF!+#REF!+#REF!+#REF!+#REF!+#REF!+#REF!+#REF!+#REF!+#REF!</formula>
    </cfRule>
    <cfRule type="cellIs" dxfId="121" priority="98" operator="equal">
      <formula>#REF!+#REF!+#REF!+#REF!+#REF!+#REF!+#REF!+#REF!+#REF!+#REF!+#REF!+#REF!</formula>
    </cfRule>
    <cfRule type="cellIs" dxfId="120" priority="99" operator="lessThan">
      <formula>#REF!+#REF!+#REF!+#REF!+#REF!+#REF!+#REF!+#REF!+#REF!+#REF!+#REF!+#REF!</formula>
    </cfRule>
  </conditionalFormatting>
  <conditionalFormatting sqref="E85">
    <cfRule type="cellIs" dxfId="119" priority="94" operator="greaterThan">
      <formula>#REF!+#REF!+#REF!+#REF!+#REF!+#REF!+#REF!+#REF!+#REF!+#REF!+#REF!+#REF!</formula>
    </cfRule>
    <cfRule type="cellIs" dxfId="118" priority="95" operator="equal">
      <formula>#REF!+#REF!+#REF!+#REF!+#REF!+#REF!+#REF!+#REF!+#REF!+#REF!+#REF!+#REF!</formula>
    </cfRule>
    <cfRule type="cellIs" dxfId="117" priority="96" operator="lessThan">
      <formula>#REF!+#REF!+#REF!+#REF!+#REF!+#REF!+#REF!+#REF!+#REF!+#REF!+#REF!+#REF!</formula>
    </cfRule>
  </conditionalFormatting>
  <conditionalFormatting sqref="D85">
    <cfRule type="cellIs" dxfId="116" priority="91" operator="greaterThan">
      <formula>#REF!+#REF!+#REF!+#REF!+#REF!+#REF!+#REF!+#REF!+#REF!+#REF!+#REF!+#REF!</formula>
    </cfRule>
    <cfRule type="cellIs" dxfId="115" priority="92" operator="equal">
      <formula>#REF!+#REF!+#REF!+#REF!+#REF!+#REF!+#REF!+#REF!+#REF!+#REF!+#REF!+#REF!</formula>
    </cfRule>
    <cfRule type="cellIs" dxfId="114" priority="93" operator="lessThan">
      <formula>#REF!+#REF!+#REF!+#REF!+#REF!+#REF!+#REF!+#REF!+#REF!+#REF!+#REF!+#REF!</formula>
    </cfRule>
  </conditionalFormatting>
  <conditionalFormatting sqref="D87">
    <cfRule type="cellIs" dxfId="113" priority="88" operator="greaterThan">
      <formula>#REF!+#REF!+#REF!+#REF!+#REF!+#REF!+#REF!+#REF!+#REF!+#REF!+#REF!+#REF!</formula>
    </cfRule>
    <cfRule type="cellIs" dxfId="112" priority="89" operator="equal">
      <formula>#REF!+#REF!+#REF!+#REF!+#REF!+#REF!+#REF!+#REF!+#REF!+#REF!+#REF!+#REF!</formula>
    </cfRule>
    <cfRule type="cellIs" dxfId="111" priority="90" operator="lessThan">
      <formula>#REF!+#REF!+#REF!+#REF!+#REF!+#REF!+#REF!+#REF!+#REF!+#REF!+#REF!+#REF!</formula>
    </cfRule>
  </conditionalFormatting>
  <conditionalFormatting sqref="E87">
    <cfRule type="cellIs" dxfId="110" priority="85" operator="greaterThan">
      <formula>#REF!+#REF!+#REF!+#REF!+#REF!+#REF!+#REF!+#REF!+#REF!+#REF!+#REF!+#REF!</formula>
    </cfRule>
    <cfRule type="cellIs" dxfId="109" priority="86" operator="equal">
      <formula>#REF!+#REF!+#REF!+#REF!+#REF!+#REF!+#REF!+#REF!+#REF!+#REF!+#REF!+#REF!</formula>
    </cfRule>
    <cfRule type="cellIs" dxfId="108" priority="87" operator="lessThan">
      <formula>#REF!+#REF!+#REF!+#REF!+#REF!+#REF!+#REF!+#REF!+#REF!+#REF!+#REF!+#REF!</formula>
    </cfRule>
  </conditionalFormatting>
  <conditionalFormatting sqref="E88">
    <cfRule type="cellIs" dxfId="107" priority="82" operator="greaterThan">
      <formula>#REF!+#REF!+#REF!+#REF!+#REF!+#REF!+#REF!+#REF!+#REF!+#REF!+#REF!+#REF!</formula>
    </cfRule>
    <cfRule type="cellIs" dxfId="106" priority="83" operator="equal">
      <formula>#REF!+#REF!+#REF!+#REF!+#REF!+#REF!+#REF!+#REF!+#REF!+#REF!+#REF!+#REF!</formula>
    </cfRule>
    <cfRule type="cellIs" dxfId="105" priority="84" operator="lessThan">
      <formula>#REF!+#REF!+#REF!+#REF!+#REF!+#REF!+#REF!+#REF!+#REF!+#REF!+#REF!+#REF!</formula>
    </cfRule>
  </conditionalFormatting>
  <conditionalFormatting sqref="D88">
    <cfRule type="cellIs" dxfId="104" priority="79" operator="greaterThan">
      <formula>#REF!+#REF!+#REF!+#REF!+#REF!+#REF!+#REF!+#REF!+#REF!+#REF!+#REF!+#REF!</formula>
    </cfRule>
    <cfRule type="cellIs" dxfId="103" priority="80" operator="equal">
      <formula>#REF!+#REF!+#REF!+#REF!+#REF!+#REF!+#REF!+#REF!+#REF!+#REF!+#REF!+#REF!</formula>
    </cfRule>
    <cfRule type="cellIs" dxfId="102" priority="81" operator="lessThan">
      <formula>#REF!+#REF!+#REF!+#REF!+#REF!+#REF!+#REF!+#REF!+#REF!+#REF!+#REF!+#REF!</formula>
    </cfRule>
  </conditionalFormatting>
  <conditionalFormatting sqref="D90">
    <cfRule type="cellIs" dxfId="101" priority="76" operator="greaterThan">
      <formula>#REF!+#REF!+#REF!+#REF!+#REF!+#REF!+#REF!+#REF!+#REF!+#REF!+#REF!+#REF!</formula>
    </cfRule>
    <cfRule type="cellIs" dxfId="100" priority="77" operator="equal">
      <formula>#REF!+#REF!+#REF!+#REF!+#REF!+#REF!+#REF!+#REF!+#REF!+#REF!+#REF!+#REF!</formula>
    </cfRule>
    <cfRule type="cellIs" dxfId="99" priority="78" operator="lessThan">
      <formula>#REF!+#REF!+#REF!+#REF!+#REF!+#REF!+#REF!+#REF!+#REF!+#REF!+#REF!+#REF!</formula>
    </cfRule>
  </conditionalFormatting>
  <conditionalFormatting sqref="E90">
    <cfRule type="cellIs" dxfId="98" priority="73" operator="greaterThan">
      <formula>#REF!+#REF!+#REF!+#REF!+#REF!+#REF!+#REF!+#REF!+#REF!+#REF!+#REF!+#REF!</formula>
    </cfRule>
    <cfRule type="cellIs" dxfId="97" priority="74" operator="equal">
      <formula>#REF!+#REF!+#REF!+#REF!+#REF!+#REF!+#REF!+#REF!+#REF!+#REF!+#REF!+#REF!</formula>
    </cfRule>
    <cfRule type="cellIs" dxfId="96" priority="75" operator="lessThan">
      <formula>#REF!+#REF!+#REF!+#REF!+#REF!+#REF!+#REF!+#REF!+#REF!+#REF!+#REF!+#REF!</formula>
    </cfRule>
  </conditionalFormatting>
  <conditionalFormatting sqref="E92">
    <cfRule type="cellIs" dxfId="95" priority="70" operator="greaterThan">
      <formula>#REF!+#REF!+#REF!+#REF!+#REF!+#REF!+#REF!+#REF!+#REF!+#REF!+#REF!+#REF!</formula>
    </cfRule>
    <cfRule type="cellIs" dxfId="94" priority="71" operator="equal">
      <formula>#REF!+#REF!+#REF!+#REF!+#REF!+#REF!+#REF!+#REF!+#REF!+#REF!+#REF!+#REF!</formula>
    </cfRule>
    <cfRule type="cellIs" dxfId="93" priority="72" operator="lessThan">
      <formula>#REF!+#REF!+#REF!+#REF!+#REF!+#REF!+#REF!+#REF!+#REF!+#REF!+#REF!+#REF!</formula>
    </cfRule>
  </conditionalFormatting>
  <conditionalFormatting sqref="D92">
    <cfRule type="cellIs" dxfId="92" priority="67" operator="greaterThan">
      <formula>#REF!+#REF!+#REF!+#REF!+#REF!+#REF!+#REF!+#REF!+#REF!+#REF!+#REF!+#REF!</formula>
    </cfRule>
    <cfRule type="cellIs" dxfId="91" priority="68" operator="equal">
      <formula>#REF!+#REF!+#REF!+#REF!+#REF!+#REF!+#REF!+#REF!+#REF!+#REF!+#REF!+#REF!</formula>
    </cfRule>
    <cfRule type="cellIs" dxfId="90" priority="69" operator="lessThan">
      <formula>#REF!+#REF!+#REF!+#REF!+#REF!+#REF!+#REF!+#REF!+#REF!+#REF!+#REF!+#REF!</formula>
    </cfRule>
  </conditionalFormatting>
  <conditionalFormatting sqref="D93">
    <cfRule type="cellIs" dxfId="89" priority="61" operator="greaterThan">
      <formula>#REF!+#REF!+#REF!+#REF!+#REF!+#REF!+#REF!+#REF!+#REF!+#REF!+#REF!+#REF!</formula>
    </cfRule>
    <cfRule type="cellIs" dxfId="88" priority="62" operator="equal">
      <formula>#REF!+#REF!+#REF!+#REF!+#REF!+#REF!+#REF!+#REF!+#REF!+#REF!+#REF!+#REF!</formula>
    </cfRule>
    <cfRule type="cellIs" dxfId="87" priority="63" operator="lessThan">
      <formula>#REF!+#REF!+#REF!+#REF!+#REF!+#REF!+#REF!+#REF!+#REF!+#REF!+#REF!+#REF!</formula>
    </cfRule>
  </conditionalFormatting>
  <conditionalFormatting sqref="E93">
    <cfRule type="cellIs" dxfId="86" priority="58" operator="greaterThan">
      <formula>#REF!+#REF!+#REF!+#REF!+#REF!+#REF!+#REF!+#REF!+#REF!+#REF!+#REF!+#REF!</formula>
    </cfRule>
    <cfRule type="cellIs" dxfId="85" priority="59" operator="equal">
      <formula>#REF!+#REF!+#REF!+#REF!+#REF!+#REF!+#REF!+#REF!+#REF!+#REF!+#REF!+#REF!</formula>
    </cfRule>
    <cfRule type="cellIs" dxfId="84" priority="60" operator="lessThan">
      <formula>#REF!+#REF!+#REF!+#REF!+#REF!+#REF!+#REF!+#REF!+#REF!+#REF!+#REF!+#REF!</formula>
    </cfRule>
  </conditionalFormatting>
  <conditionalFormatting sqref="E95">
    <cfRule type="cellIs" dxfId="83" priority="55" operator="greaterThan">
      <formula>#REF!+#REF!+#REF!+#REF!+#REF!+#REF!+#REF!+#REF!+#REF!+#REF!+#REF!+#REF!</formula>
    </cfRule>
    <cfRule type="cellIs" dxfId="82" priority="56" operator="equal">
      <formula>#REF!+#REF!+#REF!+#REF!+#REF!+#REF!+#REF!+#REF!+#REF!+#REF!+#REF!+#REF!</formula>
    </cfRule>
    <cfRule type="cellIs" dxfId="81" priority="57" operator="lessThan">
      <formula>#REF!+#REF!+#REF!+#REF!+#REF!+#REF!+#REF!+#REF!+#REF!+#REF!+#REF!+#REF!</formula>
    </cfRule>
  </conditionalFormatting>
  <conditionalFormatting sqref="D95">
    <cfRule type="cellIs" dxfId="80" priority="52" operator="greaterThan">
      <formula>#REF!+#REF!+#REF!+#REF!+#REF!+#REF!+#REF!+#REF!+#REF!+#REF!+#REF!+#REF!</formula>
    </cfRule>
    <cfRule type="cellIs" dxfId="79" priority="53" operator="equal">
      <formula>#REF!+#REF!+#REF!+#REF!+#REF!+#REF!+#REF!+#REF!+#REF!+#REF!+#REF!+#REF!</formula>
    </cfRule>
    <cfRule type="cellIs" dxfId="78" priority="54" operator="lessThan">
      <formula>#REF!+#REF!+#REF!+#REF!+#REF!+#REF!+#REF!+#REF!+#REF!+#REF!+#REF!+#REF!</formula>
    </cfRule>
  </conditionalFormatting>
  <conditionalFormatting sqref="D97">
    <cfRule type="cellIs" dxfId="77" priority="49" operator="greaterThan">
      <formula>#REF!+#REF!+#REF!+#REF!+#REF!+#REF!+#REF!+#REF!+#REF!+#REF!+#REF!+#REF!</formula>
    </cfRule>
    <cfRule type="cellIs" dxfId="76" priority="50" operator="equal">
      <formula>#REF!+#REF!+#REF!+#REF!+#REF!+#REF!+#REF!+#REF!+#REF!+#REF!+#REF!+#REF!</formula>
    </cfRule>
    <cfRule type="cellIs" dxfId="75" priority="51" operator="lessThan">
      <formula>#REF!+#REF!+#REF!+#REF!+#REF!+#REF!+#REF!+#REF!+#REF!+#REF!+#REF!+#REF!</formula>
    </cfRule>
  </conditionalFormatting>
  <conditionalFormatting sqref="E97">
    <cfRule type="cellIs" dxfId="74" priority="46" operator="greaterThan">
      <formula>#REF!+#REF!+#REF!+#REF!+#REF!+#REF!+#REF!+#REF!+#REF!+#REF!+#REF!+#REF!</formula>
    </cfRule>
    <cfRule type="cellIs" dxfId="73" priority="47" operator="equal">
      <formula>#REF!+#REF!+#REF!+#REF!+#REF!+#REF!+#REF!+#REF!+#REF!+#REF!+#REF!+#REF!</formula>
    </cfRule>
    <cfRule type="cellIs" dxfId="72" priority="48" operator="lessThan">
      <formula>#REF!+#REF!+#REF!+#REF!+#REF!+#REF!+#REF!+#REF!+#REF!+#REF!+#REF!+#REF!</formula>
    </cfRule>
  </conditionalFormatting>
  <conditionalFormatting sqref="E99">
    <cfRule type="cellIs" dxfId="71" priority="43" operator="greaterThan">
      <formula>#REF!+#REF!+#REF!+#REF!+#REF!+#REF!+#REF!+#REF!+#REF!+#REF!+#REF!+#REF!</formula>
    </cfRule>
    <cfRule type="cellIs" dxfId="70" priority="44" operator="equal">
      <formula>#REF!+#REF!+#REF!+#REF!+#REF!+#REF!+#REF!+#REF!+#REF!+#REF!+#REF!+#REF!</formula>
    </cfRule>
    <cfRule type="cellIs" dxfId="69" priority="45" operator="lessThan">
      <formula>#REF!+#REF!+#REF!+#REF!+#REF!+#REF!+#REF!+#REF!+#REF!+#REF!+#REF!+#REF!</formula>
    </cfRule>
  </conditionalFormatting>
  <conditionalFormatting sqref="D99">
    <cfRule type="cellIs" dxfId="68" priority="40" operator="greaterThan">
      <formula>#REF!+#REF!+#REF!+#REF!+#REF!+#REF!+#REF!+#REF!+#REF!+#REF!+#REF!+#REF!</formula>
    </cfRule>
    <cfRule type="cellIs" dxfId="67" priority="41" operator="equal">
      <formula>#REF!+#REF!+#REF!+#REF!+#REF!+#REF!+#REF!+#REF!+#REF!+#REF!+#REF!+#REF!</formula>
    </cfRule>
    <cfRule type="cellIs" dxfId="66" priority="42" operator="lessThan">
      <formula>#REF!+#REF!+#REF!+#REF!+#REF!+#REF!+#REF!+#REF!+#REF!+#REF!+#REF!+#REF!</formula>
    </cfRule>
  </conditionalFormatting>
  <conditionalFormatting sqref="E101">
    <cfRule type="cellIs" dxfId="65" priority="34" operator="greaterThan">
      <formula>#REF!+#REF!+#REF!+#REF!+#REF!+#REF!+#REF!+#REF!+#REF!+#REF!+#REF!+#REF!</formula>
    </cfRule>
    <cfRule type="cellIs" dxfId="64" priority="35" operator="equal">
      <formula>#REF!+#REF!+#REF!+#REF!+#REF!+#REF!+#REF!+#REF!+#REF!+#REF!+#REF!+#REF!</formula>
    </cfRule>
    <cfRule type="cellIs" dxfId="63" priority="36" operator="lessThan">
      <formula>#REF!+#REF!+#REF!+#REF!+#REF!+#REF!+#REF!+#REF!+#REF!+#REF!+#REF!+#REF!</formula>
    </cfRule>
  </conditionalFormatting>
  <conditionalFormatting sqref="E104">
    <cfRule type="cellIs" dxfId="62" priority="31" operator="greaterThan">
      <formula>#REF!+#REF!+#REF!+#REF!+#REF!+#REF!+#REF!+#REF!+#REF!+#REF!+#REF!+#REF!</formula>
    </cfRule>
    <cfRule type="cellIs" dxfId="61" priority="32" operator="equal">
      <formula>#REF!+#REF!+#REF!+#REF!+#REF!+#REF!+#REF!+#REF!+#REF!+#REF!+#REF!+#REF!</formula>
    </cfRule>
    <cfRule type="cellIs" dxfId="60" priority="33" operator="lessThan">
      <formula>#REF!+#REF!+#REF!+#REF!+#REF!+#REF!+#REF!+#REF!+#REF!+#REF!+#REF!+#REF!</formula>
    </cfRule>
  </conditionalFormatting>
  <conditionalFormatting sqref="E105">
    <cfRule type="cellIs" dxfId="59" priority="28" operator="greaterThan">
      <formula>#REF!+#REF!+#REF!+#REF!+#REF!+#REF!+#REF!+#REF!+#REF!+#REF!+#REF!+#REF!</formula>
    </cfRule>
    <cfRule type="cellIs" dxfId="58" priority="29" operator="equal">
      <formula>#REF!+#REF!+#REF!+#REF!+#REF!+#REF!+#REF!+#REF!+#REF!+#REF!+#REF!+#REF!</formula>
    </cfRule>
    <cfRule type="cellIs" dxfId="57" priority="30" operator="lessThan">
      <formula>#REF!+#REF!+#REF!+#REF!+#REF!+#REF!+#REF!+#REF!+#REF!+#REF!+#REF!+#REF!</formula>
    </cfRule>
  </conditionalFormatting>
  <conditionalFormatting sqref="E106">
    <cfRule type="cellIs" dxfId="56" priority="25" operator="greaterThan">
      <formula>#REF!+#REF!+#REF!+#REF!+#REF!+#REF!+#REF!+#REF!+#REF!+#REF!+#REF!+#REF!</formula>
    </cfRule>
    <cfRule type="cellIs" dxfId="55" priority="26" operator="equal">
      <formula>#REF!+#REF!+#REF!+#REF!+#REF!+#REF!+#REF!+#REF!+#REF!+#REF!+#REF!+#REF!</formula>
    </cfRule>
    <cfRule type="cellIs" dxfId="54" priority="27" operator="lessThan">
      <formula>#REF!+#REF!+#REF!+#REF!+#REF!+#REF!+#REF!+#REF!+#REF!+#REF!+#REF!+#REF!</formula>
    </cfRule>
  </conditionalFormatting>
  <conditionalFormatting sqref="E107">
    <cfRule type="cellIs" dxfId="53" priority="22" operator="greaterThan">
      <formula>#REF!+#REF!+#REF!+#REF!+#REF!+#REF!+#REF!+#REF!+#REF!+#REF!+#REF!+#REF!</formula>
    </cfRule>
    <cfRule type="cellIs" dxfId="52" priority="23" operator="equal">
      <formula>#REF!+#REF!+#REF!+#REF!+#REF!+#REF!+#REF!+#REF!+#REF!+#REF!+#REF!+#REF!</formula>
    </cfRule>
    <cfRule type="cellIs" dxfId="51" priority="24" operator="lessThan">
      <formula>#REF!+#REF!+#REF!+#REF!+#REF!+#REF!+#REF!+#REF!+#REF!+#REF!+#REF!+#REF!</formula>
    </cfRule>
  </conditionalFormatting>
  <conditionalFormatting sqref="D107">
    <cfRule type="cellIs" dxfId="50" priority="19" operator="greaterThan">
      <formula>#REF!+#REF!+#REF!+#REF!+#REF!+#REF!+#REF!+#REF!+#REF!+#REF!+#REF!+#REF!</formula>
    </cfRule>
    <cfRule type="cellIs" dxfId="49" priority="20" operator="equal">
      <formula>#REF!+#REF!+#REF!+#REF!+#REF!+#REF!+#REF!+#REF!+#REF!+#REF!+#REF!+#REF!</formula>
    </cfRule>
    <cfRule type="cellIs" dxfId="48" priority="21" operator="lessThan">
      <formula>#REF!+#REF!+#REF!+#REF!+#REF!+#REF!+#REF!+#REF!+#REF!+#REF!+#REF!+#REF!</formula>
    </cfRule>
  </conditionalFormatting>
  <conditionalFormatting sqref="D106">
    <cfRule type="cellIs" dxfId="47" priority="16" operator="greaterThan">
      <formula>#REF!+#REF!+#REF!+#REF!+#REF!+#REF!+#REF!+#REF!+#REF!+#REF!+#REF!+#REF!</formula>
    </cfRule>
    <cfRule type="cellIs" dxfId="46" priority="17" operator="equal">
      <formula>#REF!+#REF!+#REF!+#REF!+#REF!+#REF!+#REF!+#REF!+#REF!+#REF!+#REF!+#REF!</formula>
    </cfRule>
    <cfRule type="cellIs" dxfId="45" priority="18" operator="lessThan">
      <formula>#REF!+#REF!+#REF!+#REF!+#REF!+#REF!+#REF!+#REF!+#REF!+#REF!+#REF!+#REF!</formula>
    </cfRule>
  </conditionalFormatting>
  <conditionalFormatting sqref="D105">
    <cfRule type="cellIs" dxfId="44" priority="13" operator="greaterThan">
      <formula>#REF!+#REF!+#REF!+#REF!+#REF!+#REF!+#REF!+#REF!+#REF!+#REF!+#REF!+#REF!</formula>
    </cfRule>
    <cfRule type="cellIs" dxfId="43" priority="14" operator="equal">
      <formula>#REF!+#REF!+#REF!+#REF!+#REF!+#REF!+#REF!+#REF!+#REF!+#REF!+#REF!+#REF!</formula>
    </cfRule>
    <cfRule type="cellIs" dxfId="42" priority="15" operator="lessThan">
      <formula>#REF!+#REF!+#REF!+#REF!+#REF!+#REF!+#REF!+#REF!+#REF!+#REF!+#REF!+#REF!</formula>
    </cfRule>
  </conditionalFormatting>
  <conditionalFormatting sqref="D104">
    <cfRule type="cellIs" dxfId="41" priority="10" operator="greaterThan">
      <formula>#REF!+#REF!+#REF!+#REF!+#REF!+#REF!+#REF!+#REF!+#REF!+#REF!+#REF!+#REF!</formula>
    </cfRule>
    <cfRule type="cellIs" dxfId="40" priority="11" operator="equal">
      <formula>#REF!+#REF!+#REF!+#REF!+#REF!+#REF!+#REF!+#REF!+#REF!+#REF!+#REF!+#REF!</formula>
    </cfRule>
    <cfRule type="cellIs" dxfId="39" priority="12" operator="lessThan">
      <formula>#REF!+#REF!+#REF!+#REF!+#REF!+#REF!+#REF!+#REF!+#REF!+#REF!+#REF!+#REF!</formula>
    </cfRule>
  </conditionalFormatting>
  <conditionalFormatting sqref="D101">
    <cfRule type="cellIs" dxfId="38" priority="7" operator="greaterThan">
      <formula>#REF!+#REF!+#REF!+#REF!+#REF!+#REF!+#REF!+#REF!+#REF!+#REF!+#REF!+#REF!</formula>
    </cfRule>
    <cfRule type="cellIs" dxfId="37" priority="8" operator="equal">
      <formula>#REF!+#REF!+#REF!+#REF!+#REF!+#REF!+#REF!+#REF!+#REF!+#REF!+#REF!+#REF!</formula>
    </cfRule>
    <cfRule type="cellIs" dxfId="36" priority="9" operator="lessThan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211"/>
  <sheetViews>
    <sheetView showZeros="0" zoomScale="70" zoomScaleNormal="70" workbookViewId="0">
      <selection sqref="A1:C1"/>
    </sheetView>
  </sheetViews>
  <sheetFormatPr defaultColWidth="9.140625" defaultRowHeight="18.75" x14ac:dyDescent="0.3"/>
  <cols>
    <col min="1" max="1" width="12" style="4" customWidth="1"/>
    <col min="2" max="2" width="13.28515625" style="4" customWidth="1"/>
    <col min="3" max="3" width="133.7109375" style="4" bestFit="1" customWidth="1"/>
    <col min="4" max="4" width="30" style="5" bestFit="1" customWidth="1"/>
    <col min="5" max="5" width="28.28515625" style="5" bestFit="1" customWidth="1"/>
    <col min="6" max="49" width="30.7109375" style="4" customWidth="1"/>
    <col min="50" max="50" width="9.140625" style="4" customWidth="1"/>
    <col min="51" max="16384" width="9.140625" style="4"/>
  </cols>
  <sheetData>
    <row r="1" spans="1:81" ht="63" customHeight="1" x14ac:dyDescent="0.3">
      <c r="A1" s="34" t="s">
        <v>346</v>
      </c>
      <c r="B1" s="36"/>
      <c r="C1" s="36"/>
      <c r="D1" s="37"/>
      <c r="E1" s="37"/>
    </row>
    <row r="2" spans="1:81" ht="68.099999999999994" customHeight="1" x14ac:dyDescent="0.3">
      <c r="A2" s="38" t="s">
        <v>345</v>
      </c>
      <c r="B2" s="39"/>
      <c r="C2" s="39"/>
    </row>
    <row r="3" spans="1:81" x14ac:dyDescent="0.3">
      <c r="A3" s="40" t="s">
        <v>0</v>
      </c>
      <c r="B3" s="40" t="s">
        <v>123</v>
      </c>
      <c r="C3" s="77" t="s">
        <v>124</v>
      </c>
      <c r="D3" s="69" t="s">
        <v>154</v>
      </c>
      <c r="E3" s="69" t="s">
        <v>3</v>
      </c>
      <c r="F3" s="70" t="s">
        <v>4</v>
      </c>
      <c r="G3" s="44"/>
      <c r="H3" s="70" t="s">
        <v>5</v>
      </c>
      <c r="I3" s="44"/>
      <c r="J3" s="70" t="s">
        <v>6</v>
      </c>
      <c r="K3" s="44"/>
      <c r="L3" s="70" t="s">
        <v>7</v>
      </c>
      <c r="M3" s="44"/>
      <c r="N3" s="70" t="s">
        <v>8</v>
      </c>
      <c r="O3" s="44"/>
      <c r="P3" s="70" t="s">
        <v>9</v>
      </c>
      <c r="Q3" s="44"/>
      <c r="R3" s="70" t="s">
        <v>10</v>
      </c>
      <c r="S3" s="44"/>
      <c r="T3" s="70" t="s">
        <v>11</v>
      </c>
      <c r="U3" s="44"/>
      <c r="V3" s="70" t="s">
        <v>12</v>
      </c>
      <c r="W3" s="44"/>
      <c r="X3" s="70" t="s">
        <v>13</v>
      </c>
      <c r="Y3" s="44"/>
      <c r="Z3" s="70" t="s">
        <v>14</v>
      </c>
      <c r="AA3" s="44"/>
      <c r="AB3" s="70" t="s">
        <v>15</v>
      </c>
      <c r="AC3" s="44"/>
      <c r="AD3" s="70" t="s">
        <v>147</v>
      </c>
      <c r="AE3" s="44"/>
      <c r="AF3" s="70" t="s">
        <v>16</v>
      </c>
      <c r="AG3" s="44"/>
      <c r="AH3" s="70" t="s">
        <v>148</v>
      </c>
      <c r="AI3" s="44"/>
      <c r="AJ3" s="70" t="s">
        <v>155</v>
      </c>
      <c r="AK3" s="44"/>
      <c r="AL3" s="70" t="s">
        <v>149</v>
      </c>
      <c r="AM3" s="44"/>
      <c r="AN3" s="70" t="s">
        <v>156</v>
      </c>
      <c r="AO3" s="44"/>
      <c r="AP3" s="70" t="s">
        <v>17</v>
      </c>
      <c r="AQ3" s="44"/>
      <c r="AR3" s="70" t="s">
        <v>150</v>
      </c>
      <c r="AS3" s="44"/>
      <c r="AT3" s="70" t="s">
        <v>152</v>
      </c>
      <c r="AU3" s="44"/>
      <c r="AV3" s="70" t="s">
        <v>153</v>
      </c>
      <c r="AW3" s="44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</row>
    <row r="4" spans="1:81" ht="15.75" customHeight="1" x14ac:dyDescent="0.3">
      <c r="A4" s="47"/>
      <c r="B4" s="47"/>
      <c r="C4" s="47"/>
      <c r="D4" s="47"/>
      <c r="E4" s="47"/>
      <c r="F4" s="65" t="s">
        <v>2</v>
      </c>
      <c r="G4" s="65" t="s">
        <v>3</v>
      </c>
      <c r="H4" s="65" t="s">
        <v>2</v>
      </c>
      <c r="I4" s="65" t="s">
        <v>3</v>
      </c>
      <c r="J4" s="65" t="s">
        <v>2</v>
      </c>
      <c r="K4" s="65" t="s">
        <v>3</v>
      </c>
      <c r="L4" s="65" t="s">
        <v>2</v>
      </c>
      <c r="M4" s="65" t="s">
        <v>3</v>
      </c>
      <c r="N4" s="65" t="s">
        <v>2</v>
      </c>
      <c r="O4" s="65" t="s">
        <v>3</v>
      </c>
      <c r="P4" s="65" t="s">
        <v>2</v>
      </c>
      <c r="Q4" s="65" t="s">
        <v>3</v>
      </c>
      <c r="R4" s="65" t="s">
        <v>2</v>
      </c>
      <c r="S4" s="65" t="s">
        <v>3</v>
      </c>
      <c r="T4" s="65" t="s">
        <v>2</v>
      </c>
      <c r="U4" s="65" t="s">
        <v>3</v>
      </c>
      <c r="V4" s="65" t="s">
        <v>2</v>
      </c>
      <c r="W4" s="65" t="s">
        <v>3</v>
      </c>
      <c r="X4" s="65" t="s">
        <v>2</v>
      </c>
      <c r="Y4" s="65" t="s">
        <v>3</v>
      </c>
      <c r="Z4" s="65" t="s">
        <v>2</v>
      </c>
      <c r="AA4" s="65" t="s">
        <v>3</v>
      </c>
      <c r="AB4" s="65" t="s">
        <v>2</v>
      </c>
      <c r="AC4" s="65" t="s">
        <v>3</v>
      </c>
      <c r="AD4" s="65" t="s">
        <v>2</v>
      </c>
      <c r="AE4" s="65" t="s">
        <v>3</v>
      </c>
      <c r="AF4" s="65" t="s">
        <v>2</v>
      </c>
      <c r="AG4" s="65" t="s">
        <v>3</v>
      </c>
      <c r="AH4" s="65" t="s">
        <v>2</v>
      </c>
      <c r="AI4" s="65" t="s">
        <v>3</v>
      </c>
      <c r="AJ4" s="65" t="s">
        <v>2</v>
      </c>
      <c r="AK4" s="65" t="s">
        <v>3</v>
      </c>
      <c r="AL4" s="65" t="s">
        <v>2</v>
      </c>
      <c r="AM4" s="65" t="s">
        <v>3</v>
      </c>
      <c r="AN4" s="65" t="s">
        <v>2</v>
      </c>
      <c r="AO4" s="65" t="s">
        <v>3</v>
      </c>
      <c r="AP4" s="65" t="s">
        <v>2</v>
      </c>
      <c r="AQ4" s="65" t="s">
        <v>3</v>
      </c>
      <c r="AR4" s="65" t="s">
        <v>2</v>
      </c>
      <c r="AS4" s="65" t="s">
        <v>3</v>
      </c>
      <c r="AT4" s="65" t="s">
        <v>2</v>
      </c>
      <c r="AU4" s="65" t="s">
        <v>3</v>
      </c>
      <c r="AV4" s="65" t="s">
        <v>2</v>
      </c>
      <c r="AW4" s="65" t="s">
        <v>3</v>
      </c>
    </row>
    <row r="5" spans="1:81" ht="15.75" customHeight="1" x14ac:dyDescent="0.3">
      <c r="A5" s="49"/>
      <c r="B5" s="49"/>
      <c r="C5" s="49"/>
      <c r="D5" s="49"/>
      <c r="E5" s="49"/>
      <c r="F5" s="65" t="s">
        <v>19</v>
      </c>
      <c r="G5" s="65" t="s">
        <v>19</v>
      </c>
      <c r="H5" s="65" t="s">
        <v>19</v>
      </c>
      <c r="I5" s="65" t="s">
        <v>19</v>
      </c>
      <c r="J5" s="65" t="s">
        <v>19</v>
      </c>
      <c r="K5" s="65" t="s">
        <v>19</v>
      </c>
      <c r="L5" s="65" t="s">
        <v>19</v>
      </c>
      <c r="M5" s="65" t="s">
        <v>19</v>
      </c>
      <c r="N5" s="65" t="s">
        <v>19</v>
      </c>
      <c r="O5" s="65" t="s">
        <v>19</v>
      </c>
      <c r="P5" s="65" t="s">
        <v>19</v>
      </c>
      <c r="Q5" s="65" t="s">
        <v>19</v>
      </c>
      <c r="R5" s="65" t="s">
        <v>19</v>
      </c>
      <c r="S5" s="65" t="s">
        <v>19</v>
      </c>
      <c r="T5" s="65" t="s">
        <v>19</v>
      </c>
      <c r="U5" s="65" t="s">
        <v>19</v>
      </c>
      <c r="V5" s="65" t="s">
        <v>19</v>
      </c>
      <c r="W5" s="65" t="s">
        <v>19</v>
      </c>
      <c r="X5" s="65" t="s">
        <v>19</v>
      </c>
      <c r="Y5" s="65" t="s">
        <v>19</v>
      </c>
      <c r="Z5" s="65" t="s">
        <v>19</v>
      </c>
      <c r="AA5" s="65" t="s">
        <v>19</v>
      </c>
      <c r="AB5" s="65" t="s">
        <v>19</v>
      </c>
      <c r="AC5" s="65" t="s">
        <v>19</v>
      </c>
      <c r="AD5" s="65" t="s">
        <v>19</v>
      </c>
      <c r="AE5" s="65" t="s">
        <v>19</v>
      </c>
      <c r="AF5" s="65" t="s">
        <v>19</v>
      </c>
      <c r="AG5" s="65" t="s">
        <v>19</v>
      </c>
      <c r="AH5" s="65" t="s">
        <v>19</v>
      </c>
      <c r="AI5" s="65" t="s">
        <v>19</v>
      </c>
      <c r="AJ5" s="65" t="s">
        <v>19</v>
      </c>
      <c r="AK5" s="65" t="s">
        <v>19</v>
      </c>
      <c r="AL5" s="65" t="s">
        <v>19</v>
      </c>
      <c r="AM5" s="65" t="s">
        <v>19</v>
      </c>
      <c r="AN5" s="65" t="s">
        <v>19</v>
      </c>
      <c r="AO5" s="65" t="s">
        <v>19</v>
      </c>
      <c r="AP5" s="65" t="s">
        <v>19</v>
      </c>
      <c r="AQ5" s="65" t="s">
        <v>19</v>
      </c>
      <c r="AR5" s="65" t="s">
        <v>19</v>
      </c>
      <c r="AS5" s="65" t="s">
        <v>19</v>
      </c>
      <c r="AT5" s="65" t="s">
        <v>19</v>
      </c>
      <c r="AU5" s="65" t="s">
        <v>19</v>
      </c>
      <c r="AV5" s="65" t="s">
        <v>19</v>
      </c>
      <c r="AW5" s="65" t="s">
        <v>19</v>
      </c>
    </row>
    <row r="6" spans="1:81" x14ac:dyDescent="0.3">
      <c r="A6" s="61">
        <v>1</v>
      </c>
      <c r="B6" s="78" t="s">
        <v>157</v>
      </c>
      <c r="C6" s="79" t="s">
        <v>158</v>
      </c>
      <c r="D6" s="1">
        <f t="shared" ref="D6:D37" si="0">SUM(F6+H6+J6+L6+N6+P6+R6+T6+V6+X6+Z6+AB6+AD6+AF6+AH6+AJ6+AL6+AN6+AP6+AR6+AT6+AV6+AX6+AZ6+BB6+BD6+BF6+BH6+BJ6+BL6+BN6+BP6+BR6+BT6+BV6+BX6+BZ6+CB6+CD6+CF6+CH6+CJ6+CL6+CN6+CP6+CR6+CT6+CV6+CX6+CZ6+DB6+DD6+DF6+DH6+DJ6+DL6+DN6+DP6+DR6+DT6+DV6+DX6+DZ6+EB6+ED6+EF6)</f>
        <v>37818</v>
      </c>
      <c r="E6" s="1">
        <f t="shared" ref="E6:E37" si="1">SUM(G6+I6+K6+M6+O6+Q6+S6+U6+W6+Y6+AA6+AC6+AE6+AG6+AI6+AK6+AM6+AO6+AQ6+AS6+AU6+AW6+AY6+BA6+BC6+BE6+BG6+BI6+BK6+BM6+BO6+BQ6+BS6+BU6+BW6+BY6+CA6+CC6+CE6+CG6+CI6+CK6+CM6+CO6+CQ6+CS6+CU6+CW6+CY6+DA6+DC6+DE6+DG6+DI6+DK6+DM6+DO6+DQ6+DS6+DU6+DW6+DY6+EA6+EC6+EE6+EG6)</f>
        <v>19490474</v>
      </c>
      <c r="F6" s="65">
        <v>24500</v>
      </c>
      <c r="G6" s="65">
        <v>11212806</v>
      </c>
      <c r="H6" s="65">
        <v>624</v>
      </c>
      <c r="I6" s="65">
        <v>281185</v>
      </c>
      <c r="J6" s="65">
        <v>0</v>
      </c>
      <c r="K6" s="65">
        <v>0</v>
      </c>
      <c r="L6" s="65">
        <v>428</v>
      </c>
      <c r="M6" s="65">
        <v>236384</v>
      </c>
      <c r="N6" s="65">
        <v>3590</v>
      </c>
      <c r="O6" s="65">
        <v>2190578</v>
      </c>
      <c r="P6" s="65">
        <v>920</v>
      </c>
      <c r="Q6" s="65">
        <v>555844</v>
      </c>
      <c r="R6" s="65">
        <v>2000</v>
      </c>
      <c r="S6" s="65">
        <v>1033463</v>
      </c>
      <c r="T6" s="65">
        <v>1500</v>
      </c>
      <c r="U6" s="65">
        <v>607101</v>
      </c>
      <c r="V6" s="65">
        <v>1804</v>
      </c>
      <c r="W6" s="65">
        <v>674114</v>
      </c>
      <c r="X6" s="65">
        <v>30</v>
      </c>
      <c r="Y6" s="65">
        <v>15483</v>
      </c>
      <c r="Z6" s="65">
        <v>1300</v>
      </c>
      <c r="AA6" s="65">
        <v>2089291</v>
      </c>
      <c r="AB6" s="65">
        <v>0</v>
      </c>
      <c r="AC6" s="65">
        <v>0</v>
      </c>
      <c r="AD6" s="65">
        <v>0</v>
      </c>
      <c r="AE6" s="65">
        <v>0</v>
      </c>
      <c r="AF6" s="65">
        <v>200</v>
      </c>
      <c r="AG6" s="65">
        <v>110460</v>
      </c>
      <c r="AH6" s="65">
        <v>472</v>
      </c>
      <c r="AI6" s="65">
        <v>247654</v>
      </c>
      <c r="AJ6" s="65">
        <v>0</v>
      </c>
      <c r="AK6" s="65">
        <v>0</v>
      </c>
      <c r="AL6" s="65">
        <v>300</v>
      </c>
      <c r="AM6" s="65">
        <v>157407</v>
      </c>
      <c r="AN6" s="65">
        <v>0</v>
      </c>
      <c r="AO6" s="65">
        <v>0</v>
      </c>
      <c r="AP6" s="65">
        <v>150</v>
      </c>
      <c r="AQ6" s="65">
        <v>78704</v>
      </c>
      <c r="AR6" s="65">
        <v>0</v>
      </c>
      <c r="AS6" s="65">
        <v>0</v>
      </c>
      <c r="AT6" s="65">
        <v>0</v>
      </c>
      <c r="AU6" s="65">
        <v>0</v>
      </c>
      <c r="AV6" s="65">
        <v>0</v>
      </c>
      <c r="AW6" s="65">
        <v>0</v>
      </c>
    </row>
    <row r="7" spans="1:81" x14ac:dyDescent="0.3">
      <c r="A7" s="61">
        <v>2</v>
      </c>
      <c r="B7" s="47"/>
      <c r="C7" s="79" t="s">
        <v>159</v>
      </c>
      <c r="D7" s="1">
        <f t="shared" si="0"/>
        <v>12771</v>
      </c>
      <c r="E7" s="1">
        <f t="shared" si="1"/>
        <v>6727006</v>
      </c>
      <c r="F7" s="65">
        <v>9600</v>
      </c>
      <c r="G7" s="65">
        <v>4393589</v>
      </c>
      <c r="H7" s="65">
        <v>0</v>
      </c>
      <c r="I7" s="65">
        <v>0</v>
      </c>
      <c r="J7" s="65">
        <v>0</v>
      </c>
      <c r="K7" s="65">
        <v>0</v>
      </c>
      <c r="L7" s="65">
        <v>0</v>
      </c>
      <c r="M7" s="65">
        <v>0</v>
      </c>
      <c r="N7" s="65">
        <v>1035</v>
      </c>
      <c r="O7" s="65">
        <v>631545</v>
      </c>
      <c r="P7" s="65">
        <v>0</v>
      </c>
      <c r="Q7" s="65">
        <v>0</v>
      </c>
      <c r="R7" s="65">
        <v>950</v>
      </c>
      <c r="S7" s="65">
        <v>490895</v>
      </c>
      <c r="T7" s="65">
        <v>150</v>
      </c>
      <c r="U7" s="65">
        <v>60710</v>
      </c>
      <c r="V7" s="65">
        <v>355</v>
      </c>
      <c r="W7" s="65">
        <v>132655</v>
      </c>
      <c r="X7" s="65">
        <v>0</v>
      </c>
      <c r="Y7" s="65">
        <v>0</v>
      </c>
      <c r="Z7" s="65">
        <v>610</v>
      </c>
      <c r="AA7" s="65">
        <v>980359</v>
      </c>
      <c r="AB7" s="65">
        <v>0</v>
      </c>
      <c r="AC7" s="65">
        <v>0</v>
      </c>
      <c r="AD7" s="65">
        <v>0</v>
      </c>
      <c r="AE7" s="65">
        <v>0</v>
      </c>
      <c r="AF7" s="65">
        <v>0</v>
      </c>
      <c r="AG7" s="65">
        <v>0</v>
      </c>
      <c r="AH7" s="65">
        <v>71</v>
      </c>
      <c r="AI7" s="65">
        <v>37253</v>
      </c>
      <c r="AJ7" s="65">
        <v>0</v>
      </c>
      <c r="AK7" s="65">
        <v>0</v>
      </c>
      <c r="AL7" s="65">
        <v>0</v>
      </c>
      <c r="AM7" s="65">
        <v>0</v>
      </c>
      <c r="AN7" s="65">
        <v>0</v>
      </c>
      <c r="AO7" s="65">
        <v>0</v>
      </c>
      <c r="AP7" s="65">
        <v>0</v>
      </c>
      <c r="AQ7" s="65">
        <v>0</v>
      </c>
      <c r="AR7" s="65">
        <v>0</v>
      </c>
      <c r="AS7" s="65">
        <v>0</v>
      </c>
      <c r="AT7" s="65">
        <v>0</v>
      </c>
      <c r="AU7" s="65">
        <v>0</v>
      </c>
      <c r="AV7" s="65">
        <v>0</v>
      </c>
      <c r="AW7" s="65">
        <v>0</v>
      </c>
    </row>
    <row r="8" spans="1:81" x14ac:dyDescent="0.3">
      <c r="A8" s="61">
        <v>3</v>
      </c>
      <c r="B8" s="47"/>
      <c r="C8" s="79" t="s">
        <v>160</v>
      </c>
      <c r="D8" s="1">
        <f t="shared" si="0"/>
        <v>50</v>
      </c>
      <c r="E8" s="1">
        <f t="shared" si="1"/>
        <v>18079</v>
      </c>
      <c r="F8" s="65">
        <v>0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0</v>
      </c>
      <c r="V8" s="65">
        <v>0</v>
      </c>
      <c r="W8" s="65">
        <v>0</v>
      </c>
      <c r="X8" s="65">
        <v>0</v>
      </c>
      <c r="Y8" s="65">
        <v>0</v>
      </c>
      <c r="Z8" s="65">
        <v>0</v>
      </c>
      <c r="AA8" s="65">
        <v>0</v>
      </c>
      <c r="AB8" s="65">
        <v>0</v>
      </c>
      <c r="AC8" s="65">
        <v>0</v>
      </c>
      <c r="AD8" s="65">
        <v>0</v>
      </c>
      <c r="AE8" s="65">
        <v>0</v>
      </c>
      <c r="AF8" s="65">
        <v>50</v>
      </c>
      <c r="AG8" s="65">
        <v>18079</v>
      </c>
      <c r="AH8" s="65">
        <v>0</v>
      </c>
      <c r="AI8" s="65">
        <v>0</v>
      </c>
      <c r="AJ8" s="65">
        <v>0</v>
      </c>
      <c r="AK8" s="65">
        <v>0</v>
      </c>
      <c r="AL8" s="65">
        <v>0</v>
      </c>
      <c r="AM8" s="65">
        <v>0</v>
      </c>
      <c r="AN8" s="65">
        <v>0</v>
      </c>
      <c r="AO8" s="65">
        <v>0</v>
      </c>
      <c r="AP8" s="65">
        <v>0</v>
      </c>
      <c r="AQ8" s="65">
        <v>0</v>
      </c>
      <c r="AR8" s="65">
        <v>0</v>
      </c>
      <c r="AS8" s="65">
        <v>0</v>
      </c>
      <c r="AT8" s="65">
        <v>0</v>
      </c>
      <c r="AU8" s="65">
        <v>0</v>
      </c>
      <c r="AV8" s="65">
        <v>0</v>
      </c>
      <c r="AW8" s="65">
        <v>0</v>
      </c>
    </row>
    <row r="9" spans="1:81" x14ac:dyDescent="0.3">
      <c r="A9" s="61">
        <v>4</v>
      </c>
      <c r="B9" s="47"/>
      <c r="C9" s="79" t="s">
        <v>161</v>
      </c>
      <c r="D9" s="1">
        <f t="shared" si="0"/>
        <v>1130</v>
      </c>
      <c r="E9" s="1">
        <f t="shared" si="1"/>
        <v>335108</v>
      </c>
      <c r="F9" s="65">
        <v>700</v>
      </c>
      <c r="G9" s="65">
        <v>196334</v>
      </c>
      <c r="H9" s="65">
        <v>0</v>
      </c>
      <c r="I9" s="65">
        <v>0</v>
      </c>
      <c r="J9" s="65">
        <v>0</v>
      </c>
      <c r="K9" s="65">
        <v>0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65">
        <v>0</v>
      </c>
      <c r="Y9" s="65">
        <v>0</v>
      </c>
      <c r="Z9" s="65">
        <v>0</v>
      </c>
      <c r="AA9" s="65">
        <v>0</v>
      </c>
      <c r="AB9" s="65">
        <v>0</v>
      </c>
      <c r="AC9" s="65">
        <v>0</v>
      </c>
      <c r="AD9" s="65">
        <v>0</v>
      </c>
      <c r="AE9" s="65">
        <v>0</v>
      </c>
      <c r="AF9" s="65">
        <v>30</v>
      </c>
      <c r="AG9" s="65">
        <v>10154</v>
      </c>
      <c r="AH9" s="65">
        <v>0</v>
      </c>
      <c r="AI9" s="65">
        <v>0</v>
      </c>
      <c r="AJ9" s="65">
        <v>0</v>
      </c>
      <c r="AK9" s="65">
        <v>0</v>
      </c>
      <c r="AL9" s="65">
        <v>0</v>
      </c>
      <c r="AM9" s="65">
        <v>0</v>
      </c>
      <c r="AN9" s="65">
        <v>0</v>
      </c>
      <c r="AO9" s="65">
        <v>0</v>
      </c>
      <c r="AP9" s="65">
        <v>0</v>
      </c>
      <c r="AQ9" s="65">
        <v>0</v>
      </c>
      <c r="AR9" s="65">
        <v>400</v>
      </c>
      <c r="AS9" s="65">
        <v>128620</v>
      </c>
      <c r="AT9" s="65">
        <v>0</v>
      </c>
      <c r="AU9" s="65">
        <v>0</v>
      </c>
      <c r="AV9" s="65">
        <v>0</v>
      </c>
      <c r="AW9" s="65">
        <v>0</v>
      </c>
    </row>
    <row r="10" spans="1:81" x14ac:dyDescent="0.3">
      <c r="A10" s="61">
        <v>5</v>
      </c>
      <c r="B10" s="47"/>
      <c r="C10" s="80" t="s">
        <v>162</v>
      </c>
      <c r="D10" s="1">
        <f t="shared" si="0"/>
        <v>40</v>
      </c>
      <c r="E10" s="1">
        <f t="shared" si="1"/>
        <v>16033</v>
      </c>
      <c r="F10" s="65">
        <v>0</v>
      </c>
      <c r="G10" s="65">
        <v>0</v>
      </c>
      <c r="H10" s="65">
        <v>0</v>
      </c>
      <c r="I10" s="65">
        <v>0</v>
      </c>
      <c r="J10" s="65">
        <v>0</v>
      </c>
      <c r="K10" s="65">
        <v>0</v>
      </c>
      <c r="L10" s="65">
        <v>0</v>
      </c>
      <c r="M10" s="65">
        <v>0</v>
      </c>
      <c r="N10" s="65">
        <v>0</v>
      </c>
      <c r="O10" s="65">
        <v>0</v>
      </c>
      <c r="P10" s="65">
        <v>0</v>
      </c>
      <c r="Q10" s="65">
        <v>0</v>
      </c>
      <c r="R10" s="65">
        <v>0</v>
      </c>
      <c r="S10" s="65">
        <v>0</v>
      </c>
      <c r="T10" s="65">
        <v>0</v>
      </c>
      <c r="U10" s="65">
        <v>0</v>
      </c>
      <c r="V10" s="65">
        <v>0</v>
      </c>
      <c r="W10" s="65">
        <v>0</v>
      </c>
      <c r="X10" s="65">
        <v>0</v>
      </c>
      <c r="Y10" s="65">
        <v>0</v>
      </c>
      <c r="Z10" s="65">
        <v>0</v>
      </c>
      <c r="AA10" s="65">
        <v>0</v>
      </c>
      <c r="AB10" s="65">
        <v>0</v>
      </c>
      <c r="AC10" s="65">
        <v>0</v>
      </c>
      <c r="AD10" s="65">
        <v>0</v>
      </c>
      <c r="AE10" s="65">
        <v>0</v>
      </c>
      <c r="AF10" s="65">
        <v>20</v>
      </c>
      <c r="AG10" s="65">
        <v>8222</v>
      </c>
      <c r="AH10" s="65">
        <v>0</v>
      </c>
      <c r="AI10" s="65">
        <v>0</v>
      </c>
      <c r="AJ10" s="65">
        <v>0</v>
      </c>
      <c r="AK10" s="65">
        <v>0</v>
      </c>
      <c r="AL10" s="65">
        <v>0</v>
      </c>
      <c r="AM10" s="65">
        <v>0</v>
      </c>
      <c r="AN10" s="65">
        <v>0</v>
      </c>
      <c r="AO10" s="65">
        <v>0</v>
      </c>
      <c r="AP10" s="65">
        <v>20</v>
      </c>
      <c r="AQ10" s="65">
        <v>7811</v>
      </c>
      <c r="AR10" s="65">
        <v>0</v>
      </c>
      <c r="AS10" s="65">
        <v>0</v>
      </c>
      <c r="AT10" s="65">
        <v>0</v>
      </c>
      <c r="AU10" s="65">
        <v>0</v>
      </c>
      <c r="AV10" s="65">
        <v>0</v>
      </c>
      <c r="AW10" s="65">
        <v>0</v>
      </c>
    </row>
    <row r="11" spans="1:81" x14ac:dyDescent="0.3">
      <c r="A11" s="61">
        <v>6</v>
      </c>
      <c r="B11" s="47"/>
      <c r="C11" s="80" t="s">
        <v>163</v>
      </c>
      <c r="D11" s="1">
        <f t="shared" si="0"/>
        <v>0</v>
      </c>
      <c r="E11" s="1">
        <f t="shared" si="1"/>
        <v>0</v>
      </c>
      <c r="F11" s="65">
        <v>0</v>
      </c>
      <c r="G11" s="65">
        <v>0</v>
      </c>
      <c r="H11" s="65">
        <v>0</v>
      </c>
      <c r="I11" s="65">
        <v>0</v>
      </c>
      <c r="J11" s="65">
        <v>0</v>
      </c>
      <c r="K11" s="65">
        <v>0</v>
      </c>
      <c r="L11" s="65">
        <v>0</v>
      </c>
      <c r="M11" s="65">
        <v>0</v>
      </c>
      <c r="N11" s="65">
        <v>0</v>
      </c>
      <c r="O11" s="65">
        <v>0</v>
      </c>
      <c r="P11" s="65">
        <v>0</v>
      </c>
      <c r="Q11" s="65">
        <v>0</v>
      </c>
      <c r="R11" s="65">
        <v>0</v>
      </c>
      <c r="S11" s="65">
        <v>0</v>
      </c>
      <c r="T11" s="65">
        <v>0</v>
      </c>
      <c r="U11" s="65">
        <v>0</v>
      </c>
      <c r="V11" s="65">
        <v>0</v>
      </c>
      <c r="W11" s="65">
        <v>0</v>
      </c>
      <c r="X11" s="65">
        <v>0</v>
      </c>
      <c r="Y11" s="65">
        <v>0</v>
      </c>
      <c r="Z11" s="65">
        <v>0</v>
      </c>
      <c r="AA11" s="65">
        <v>0</v>
      </c>
      <c r="AB11" s="65">
        <v>0</v>
      </c>
      <c r="AC11" s="65">
        <v>0</v>
      </c>
      <c r="AD11" s="65">
        <v>0</v>
      </c>
      <c r="AE11" s="65">
        <v>0</v>
      </c>
      <c r="AF11" s="65">
        <v>0</v>
      </c>
      <c r="AG11" s="65">
        <v>0</v>
      </c>
      <c r="AH11" s="65">
        <v>0</v>
      </c>
      <c r="AI11" s="65">
        <v>0</v>
      </c>
      <c r="AJ11" s="65">
        <v>0</v>
      </c>
      <c r="AK11" s="65">
        <v>0</v>
      </c>
      <c r="AL11" s="65">
        <v>0</v>
      </c>
      <c r="AM11" s="65">
        <v>0</v>
      </c>
      <c r="AN11" s="65">
        <v>0</v>
      </c>
      <c r="AO11" s="65">
        <v>0</v>
      </c>
      <c r="AP11" s="65">
        <v>0</v>
      </c>
      <c r="AQ11" s="65">
        <v>0</v>
      </c>
      <c r="AR11" s="65">
        <v>0</v>
      </c>
      <c r="AS11" s="65">
        <v>0</v>
      </c>
      <c r="AT11" s="65">
        <v>0</v>
      </c>
      <c r="AU11" s="65">
        <v>0</v>
      </c>
      <c r="AV11" s="65">
        <v>0</v>
      </c>
      <c r="AW11" s="65">
        <v>0</v>
      </c>
    </row>
    <row r="12" spans="1:81" x14ac:dyDescent="0.3">
      <c r="A12" s="61">
        <v>7</v>
      </c>
      <c r="B12" s="47"/>
      <c r="C12" s="79" t="s">
        <v>164</v>
      </c>
      <c r="D12" s="1">
        <f t="shared" si="0"/>
        <v>10712</v>
      </c>
      <c r="E12" s="1">
        <f t="shared" si="1"/>
        <v>7339935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  <c r="K12" s="65">
        <v>0</v>
      </c>
      <c r="L12" s="65">
        <v>10075</v>
      </c>
      <c r="M12" s="65">
        <v>6738160</v>
      </c>
      <c r="N12" s="65">
        <v>0</v>
      </c>
      <c r="O12" s="65">
        <v>0</v>
      </c>
      <c r="P12" s="65">
        <v>0</v>
      </c>
      <c r="Q12" s="65">
        <v>0</v>
      </c>
      <c r="R12" s="65">
        <v>0</v>
      </c>
      <c r="S12" s="65">
        <v>0</v>
      </c>
      <c r="T12" s="65">
        <v>0</v>
      </c>
      <c r="U12" s="65">
        <v>0</v>
      </c>
      <c r="V12" s="65">
        <v>0</v>
      </c>
      <c r="W12" s="65">
        <v>0</v>
      </c>
      <c r="X12" s="65">
        <v>0</v>
      </c>
      <c r="Y12" s="65">
        <v>0</v>
      </c>
      <c r="Z12" s="65">
        <v>150</v>
      </c>
      <c r="AA12" s="65">
        <v>291920</v>
      </c>
      <c r="AB12" s="65">
        <v>0</v>
      </c>
      <c r="AC12" s="65">
        <v>0</v>
      </c>
      <c r="AD12" s="65">
        <v>0</v>
      </c>
      <c r="AE12" s="65">
        <v>0</v>
      </c>
      <c r="AF12" s="65">
        <v>13</v>
      </c>
      <c r="AG12" s="65">
        <v>8694</v>
      </c>
      <c r="AH12" s="65">
        <v>7</v>
      </c>
      <c r="AI12" s="65">
        <v>4448</v>
      </c>
      <c r="AJ12" s="65">
        <v>0</v>
      </c>
      <c r="AK12" s="65">
        <v>0</v>
      </c>
      <c r="AL12" s="65">
        <v>400</v>
      </c>
      <c r="AM12" s="65">
        <v>254144</v>
      </c>
      <c r="AN12" s="65">
        <v>0</v>
      </c>
      <c r="AO12" s="65">
        <v>0</v>
      </c>
      <c r="AP12" s="65">
        <v>0</v>
      </c>
      <c r="AQ12" s="65">
        <v>0</v>
      </c>
      <c r="AR12" s="65">
        <v>0</v>
      </c>
      <c r="AS12" s="65">
        <v>0</v>
      </c>
      <c r="AT12" s="65">
        <v>0</v>
      </c>
      <c r="AU12" s="65">
        <v>0</v>
      </c>
      <c r="AV12" s="65">
        <v>67</v>
      </c>
      <c r="AW12" s="65">
        <v>42569</v>
      </c>
    </row>
    <row r="13" spans="1:81" x14ac:dyDescent="0.3">
      <c r="A13" s="61">
        <v>8</v>
      </c>
      <c r="B13" s="47"/>
      <c r="C13" s="79" t="s">
        <v>165</v>
      </c>
      <c r="D13" s="1">
        <f t="shared" si="0"/>
        <v>1462</v>
      </c>
      <c r="E13" s="1">
        <f t="shared" si="1"/>
        <v>591549</v>
      </c>
      <c r="F13" s="65">
        <v>0</v>
      </c>
      <c r="G13" s="65">
        <v>0</v>
      </c>
      <c r="H13" s="65">
        <v>1462</v>
      </c>
      <c r="I13" s="65">
        <v>591549</v>
      </c>
      <c r="J13" s="65">
        <v>0</v>
      </c>
      <c r="K13" s="65">
        <v>0</v>
      </c>
      <c r="L13" s="65">
        <v>0</v>
      </c>
      <c r="M13" s="65">
        <v>0</v>
      </c>
      <c r="N13" s="65">
        <v>0</v>
      </c>
      <c r="O13" s="65">
        <v>0</v>
      </c>
      <c r="P13" s="65">
        <v>0</v>
      </c>
      <c r="Q13" s="65">
        <v>0</v>
      </c>
      <c r="R13" s="65">
        <v>0</v>
      </c>
      <c r="S13" s="65">
        <v>0</v>
      </c>
      <c r="T13" s="65">
        <v>0</v>
      </c>
      <c r="U13" s="65">
        <v>0</v>
      </c>
      <c r="V13" s="65">
        <v>0</v>
      </c>
      <c r="W13" s="65">
        <v>0</v>
      </c>
      <c r="X13" s="65">
        <v>0</v>
      </c>
      <c r="Y13" s="65">
        <v>0</v>
      </c>
      <c r="Z13" s="65">
        <v>0</v>
      </c>
      <c r="AA13" s="65">
        <v>0</v>
      </c>
      <c r="AB13" s="65">
        <v>0</v>
      </c>
      <c r="AC13" s="65">
        <v>0</v>
      </c>
      <c r="AD13" s="65">
        <v>0</v>
      </c>
      <c r="AE13" s="65">
        <v>0</v>
      </c>
      <c r="AF13" s="65">
        <v>0</v>
      </c>
      <c r="AG13" s="65">
        <v>0</v>
      </c>
      <c r="AH13" s="65">
        <v>0</v>
      </c>
      <c r="AI13" s="65">
        <v>0</v>
      </c>
      <c r="AJ13" s="65">
        <v>0</v>
      </c>
      <c r="AK13" s="65">
        <v>0</v>
      </c>
      <c r="AL13" s="65">
        <v>0</v>
      </c>
      <c r="AM13" s="65">
        <v>0</v>
      </c>
      <c r="AN13" s="65">
        <v>0</v>
      </c>
      <c r="AO13" s="65">
        <v>0</v>
      </c>
      <c r="AP13" s="65">
        <v>0</v>
      </c>
      <c r="AQ13" s="65">
        <v>0</v>
      </c>
      <c r="AR13" s="65">
        <v>0</v>
      </c>
      <c r="AS13" s="65">
        <v>0</v>
      </c>
      <c r="AT13" s="65">
        <v>0</v>
      </c>
      <c r="AU13" s="65">
        <v>0</v>
      </c>
      <c r="AV13" s="65">
        <v>0</v>
      </c>
      <c r="AW13" s="65">
        <v>0</v>
      </c>
    </row>
    <row r="14" spans="1:81" x14ac:dyDescent="0.3">
      <c r="A14" s="61">
        <v>9</v>
      </c>
      <c r="B14" s="47"/>
      <c r="C14" s="79" t="s">
        <v>166</v>
      </c>
      <c r="D14" s="1">
        <f t="shared" si="0"/>
        <v>5920</v>
      </c>
      <c r="E14" s="1">
        <f t="shared" si="1"/>
        <v>4832953</v>
      </c>
      <c r="F14" s="65">
        <v>2440</v>
      </c>
      <c r="G14" s="65">
        <v>883853</v>
      </c>
      <c r="H14" s="65">
        <v>0</v>
      </c>
      <c r="I14" s="65">
        <v>0</v>
      </c>
      <c r="J14" s="65">
        <v>30</v>
      </c>
      <c r="K14" s="65">
        <v>13114</v>
      </c>
      <c r="L14" s="65">
        <v>0</v>
      </c>
      <c r="M14" s="65">
        <v>0</v>
      </c>
      <c r="N14" s="65">
        <v>0</v>
      </c>
      <c r="O14" s="65">
        <v>0</v>
      </c>
      <c r="P14" s="65">
        <v>570</v>
      </c>
      <c r="Q14" s="65">
        <v>272570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2880</v>
      </c>
      <c r="AA14" s="65">
        <v>3663416</v>
      </c>
      <c r="AB14" s="65">
        <v>0</v>
      </c>
      <c r="AC14" s="65">
        <v>0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0</v>
      </c>
      <c r="AK14" s="65">
        <v>0</v>
      </c>
      <c r="AL14" s="65">
        <v>0</v>
      </c>
      <c r="AM14" s="65">
        <v>0</v>
      </c>
      <c r="AN14" s="65">
        <v>0</v>
      </c>
      <c r="AO14" s="65">
        <v>0</v>
      </c>
      <c r="AP14" s="65">
        <v>0</v>
      </c>
      <c r="AQ14" s="65">
        <v>0</v>
      </c>
      <c r="AR14" s="65">
        <v>0</v>
      </c>
      <c r="AS14" s="65">
        <v>0</v>
      </c>
      <c r="AT14" s="65">
        <v>0</v>
      </c>
      <c r="AU14" s="65">
        <v>0</v>
      </c>
      <c r="AV14" s="65">
        <v>0</v>
      </c>
      <c r="AW14" s="65">
        <v>0</v>
      </c>
    </row>
    <row r="15" spans="1:81" x14ac:dyDescent="0.3">
      <c r="A15" s="61">
        <v>10</v>
      </c>
      <c r="B15" s="47"/>
      <c r="C15" s="79" t="s">
        <v>167</v>
      </c>
      <c r="D15" s="1">
        <f t="shared" si="0"/>
        <v>6917</v>
      </c>
      <c r="E15" s="1">
        <f t="shared" si="1"/>
        <v>4487729</v>
      </c>
      <c r="F15" s="65">
        <v>3800</v>
      </c>
      <c r="G15" s="65">
        <v>1663413</v>
      </c>
      <c r="H15" s="65">
        <v>0</v>
      </c>
      <c r="I15" s="65">
        <v>0</v>
      </c>
      <c r="J15" s="65">
        <v>0</v>
      </c>
      <c r="K15" s="65">
        <v>0</v>
      </c>
      <c r="L15" s="65">
        <v>0</v>
      </c>
      <c r="M15" s="65">
        <v>0</v>
      </c>
      <c r="N15" s="65">
        <v>458</v>
      </c>
      <c r="O15" s="65">
        <v>267296</v>
      </c>
      <c r="P15" s="65">
        <v>0</v>
      </c>
      <c r="Q15" s="65">
        <v>0</v>
      </c>
      <c r="R15" s="65">
        <v>0</v>
      </c>
      <c r="S15" s="65">
        <v>0</v>
      </c>
      <c r="T15" s="65">
        <v>0</v>
      </c>
      <c r="U15" s="65">
        <v>0</v>
      </c>
      <c r="V15" s="65">
        <v>629</v>
      </c>
      <c r="W15" s="65">
        <v>224807</v>
      </c>
      <c r="X15" s="65">
        <v>0</v>
      </c>
      <c r="Y15" s="65">
        <v>0</v>
      </c>
      <c r="Z15" s="65">
        <v>1260</v>
      </c>
      <c r="AA15" s="65">
        <v>1936817</v>
      </c>
      <c r="AB15" s="65">
        <v>0</v>
      </c>
      <c r="AC15" s="65">
        <v>0</v>
      </c>
      <c r="AD15" s="65">
        <v>0</v>
      </c>
      <c r="AE15" s="65">
        <v>0</v>
      </c>
      <c r="AF15" s="65">
        <v>340</v>
      </c>
      <c r="AG15" s="65">
        <v>179605</v>
      </c>
      <c r="AH15" s="65">
        <v>0</v>
      </c>
      <c r="AI15" s="65">
        <v>0</v>
      </c>
      <c r="AJ15" s="65">
        <v>0</v>
      </c>
      <c r="AK15" s="65">
        <v>0</v>
      </c>
      <c r="AL15" s="65">
        <v>0</v>
      </c>
      <c r="AM15" s="65">
        <v>0</v>
      </c>
      <c r="AN15" s="65">
        <v>0</v>
      </c>
      <c r="AO15" s="65">
        <v>0</v>
      </c>
      <c r="AP15" s="65">
        <v>30</v>
      </c>
      <c r="AQ15" s="65">
        <v>15055</v>
      </c>
      <c r="AR15" s="65">
        <v>0</v>
      </c>
      <c r="AS15" s="65">
        <v>0</v>
      </c>
      <c r="AT15" s="65">
        <v>400</v>
      </c>
      <c r="AU15" s="65">
        <v>200736</v>
      </c>
      <c r="AV15" s="65">
        <v>0</v>
      </c>
      <c r="AW15" s="65">
        <v>0</v>
      </c>
    </row>
    <row r="16" spans="1:81" x14ac:dyDescent="0.3">
      <c r="A16" s="61">
        <v>11</v>
      </c>
      <c r="B16" s="47"/>
      <c r="C16" s="79" t="s">
        <v>168</v>
      </c>
      <c r="D16" s="1">
        <f t="shared" si="0"/>
        <v>2014</v>
      </c>
      <c r="E16" s="1">
        <f t="shared" si="1"/>
        <v>1203755</v>
      </c>
      <c r="F16" s="65">
        <v>0</v>
      </c>
      <c r="G16" s="65">
        <v>0</v>
      </c>
      <c r="H16" s="65">
        <v>2014</v>
      </c>
      <c r="I16" s="65">
        <v>1203755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0</v>
      </c>
      <c r="P16" s="65">
        <v>0</v>
      </c>
      <c r="Q16" s="65">
        <v>0</v>
      </c>
      <c r="R16" s="65">
        <v>0</v>
      </c>
      <c r="S16" s="65">
        <v>0</v>
      </c>
      <c r="T16" s="65">
        <v>0</v>
      </c>
      <c r="U16" s="65">
        <v>0</v>
      </c>
      <c r="V16" s="65">
        <v>0</v>
      </c>
      <c r="W16" s="65">
        <v>0</v>
      </c>
      <c r="X16" s="65">
        <v>0</v>
      </c>
      <c r="Y16" s="65">
        <v>0</v>
      </c>
      <c r="Z16" s="65">
        <v>0</v>
      </c>
      <c r="AA16" s="65">
        <v>0</v>
      </c>
      <c r="AB16" s="65">
        <v>0</v>
      </c>
      <c r="AC16" s="65">
        <v>0</v>
      </c>
      <c r="AD16" s="65">
        <v>0</v>
      </c>
      <c r="AE16" s="65">
        <v>0</v>
      </c>
      <c r="AF16" s="65">
        <v>0</v>
      </c>
      <c r="AG16" s="65">
        <v>0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0</v>
      </c>
      <c r="AN16" s="65">
        <v>0</v>
      </c>
      <c r="AO16" s="65">
        <v>0</v>
      </c>
      <c r="AP16" s="65">
        <v>0</v>
      </c>
      <c r="AQ16" s="65">
        <v>0</v>
      </c>
      <c r="AR16" s="65">
        <v>0</v>
      </c>
      <c r="AS16" s="65">
        <v>0</v>
      </c>
      <c r="AT16" s="65">
        <v>0</v>
      </c>
      <c r="AU16" s="65">
        <v>0</v>
      </c>
      <c r="AV16" s="65">
        <v>0</v>
      </c>
      <c r="AW16" s="65">
        <v>0</v>
      </c>
    </row>
    <row r="17" spans="1:49" x14ac:dyDescent="0.3">
      <c r="A17" s="61">
        <v>12</v>
      </c>
      <c r="B17" s="47"/>
      <c r="C17" s="79" t="s">
        <v>169</v>
      </c>
      <c r="D17" s="1">
        <f t="shared" si="0"/>
        <v>20</v>
      </c>
      <c r="E17" s="1">
        <f t="shared" si="1"/>
        <v>3116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5">
        <v>0</v>
      </c>
      <c r="L17" s="65">
        <v>0</v>
      </c>
      <c r="M17" s="65">
        <v>0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0</v>
      </c>
      <c r="V17" s="65">
        <v>0</v>
      </c>
      <c r="W17" s="65">
        <v>0</v>
      </c>
      <c r="X17" s="65">
        <v>0</v>
      </c>
      <c r="Y17" s="65">
        <v>0</v>
      </c>
      <c r="Z17" s="65">
        <v>0</v>
      </c>
      <c r="AA17" s="65">
        <v>0</v>
      </c>
      <c r="AB17" s="65">
        <v>0</v>
      </c>
      <c r="AC17" s="65">
        <v>0</v>
      </c>
      <c r="AD17" s="65">
        <v>0</v>
      </c>
      <c r="AE17" s="65">
        <v>0</v>
      </c>
      <c r="AF17" s="65">
        <v>0</v>
      </c>
      <c r="AG17" s="65">
        <v>0</v>
      </c>
      <c r="AH17" s="65">
        <v>0</v>
      </c>
      <c r="AI17" s="65">
        <v>0</v>
      </c>
      <c r="AJ17" s="65">
        <v>0</v>
      </c>
      <c r="AK17" s="65">
        <v>0</v>
      </c>
      <c r="AL17" s="65">
        <v>0</v>
      </c>
      <c r="AM17" s="65">
        <v>0</v>
      </c>
      <c r="AN17" s="65">
        <v>0</v>
      </c>
      <c r="AO17" s="65">
        <v>0</v>
      </c>
      <c r="AP17" s="65">
        <v>20</v>
      </c>
      <c r="AQ17" s="65">
        <v>3116</v>
      </c>
      <c r="AR17" s="65">
        <v>0</v>
      </c>
      <c r="AS17" s="65">
        <v>0</v>
      </c>
      <c r="AT17" s="65">
        <v>0</v>
      </c>
      <c r="AU17" s="65">
        <v>0</v>
      </c>
      <c r="AV17" s="65">
        <v>0</v>
      </c>
      <c r="AW17" s="65">
        <v>0</v>
      </c>
    </row>
    <row r="18" spans="1:49" x14ac:dyDescent="0.3">
      <c r="A18" s="61">
        <v>13</v>
      </c>
      <c r="B18" s="47"/>
      <c r="C18" s="79" t="s">
        <v>170</v>
      </c>
      <c r="D18" s="1">
        <f t="shared" si="0"/>
        <v>10073</v>
      </c>
      <c r="E18" s="1">
        <f t="shared" si="1"/>
        <v>4473537</v>
      </c>
      <c r="F18" s="65">
        <v>2300</v>
      </c>
      <c r="G18" s="65">
        <v>971578</v>
      </c>
      <c r="H18" s="65">
        <v>1914</v>
      </c>
      <c r="I18" s="65">
        <v>796071</v>
      </c>
      <c r="J18" s="65">
        <v>0</v>
      </c>
      <c r="K18" s="65">
        <v>0</v>
      </c>
      <c r="L18" s="65">
        <v>0</v>
      </c>
      <c r="M18" s="65">
        <v>0</v>
      </c>
      <c r="N18" s="65">
        <v>965</v>
      </c>
      <c r="O18" s="65">
        <v>543482</v>
      </c>
      <c r="P18" s="65">
        <v>115</v>
      </c>
      <c r="Q18" s="65">
        <v>64129</v>
      </c>
      <c r="R18" s="65">
        <v>650</v>
      </c>
      <c r="S18" s="65">
        <v>310007</v>
      </c>
      <c r="T18" s="65">
        <v>0</v>
      </c>
      <c r="U18" s="65">
        <v>0</v>
      </c>
      <c r="V18" s="65">
        <v>1571</v>
      </c>
      <c r="W18" s="65">
        <v>541834</v>
      </c>
      <c r="X18" s="65">
        <v>0</v>
      </c>
      <c r="Y18" s="65">
        <v>0</v>
      </c>
      <c r="Z18" s="65">
        <v>0</v>
      </c>
      <c r="AA18" s="65">
        <v>0</v>
      </c>
      <c r="AB18" s="65">
        <v>0</v>
      </c>
      <c r="AC18" s="65">
        <v>0</v>
      </c>
      <c r="AD18" s="65">
        <v>684</v>
      </c>
      <c r="AE18" s="65">
        <v>331248</v>
      </c>
      <c r="AF18" s="65">
        <v>300</v>
      </c>
      <c r="AG18" s="65">
        <v>152931</v>
      </c>
      <c r="AH18" s="65">
        <v>24</v>
      </c>
      <c r="AI18" s="65">
        <v>11623</v>
      </c>
      <c r="AJ18" s="65">
        <v>0</v>
      </c>
      <c r="AK18" s="65">
        <v>0</v>
      </c>
      <c r="AL18" s="65">
        <v>0</v>
      </c>
      <c r="AM18" s="65">
        <v>0</v>
      </c>
      <c r="AN18" s="65">
        <v>150</v>
      </c>
      <c r="AO18" s="65">
        <v>72642</v>
      </c>
      <c r="AP18" s="65">
        <v>50</v>
      </c>
      <c r="AQ18" s="65">
        <v>24214</v>
      </c>
      <c r="AR18" s="65">
        <v>0</v>
      </c>
      <c r="AS18" s="65">
        <v>0</v>
      </c>
      <c r="AT18" s="65">
        <v>800</v>
      </c>
      <c r="AU18" s="65">
        <v>387424</v>
      </c>
      <c r="AV18" s="65">
        <v>550</v>
      </c>
      <c r="AW18" s="65">
        <v>266354</v>
      </c>
    </row>
    <row r="19" spans="1:49" x14ac:dyDescent="0.3">
      <c r="A19" s="61">
        <v>14</v>
      </c>
      <c r="B19" s="47"/>
      <c r="C19" s="79" t="s">
        <v>171</v>
      </c>
      <c r="D19" s="1">
        <f t="shared" si="0"/>
        <v>30</v>
      </c>
      <c r="E19" s="1">
        <f t="shared" si="1"/>
        <v>6551</v>
      </c>
      <c r="F19" s="65">
        <v>0</v>
      </c>
      <c r="G19" s="65">
        <v>0</v>
      </c>
      <c r="H19" s="65">
        <v>0</v>
      </c>
      <c r="I19" s="65">
        <v>0</v>
      </c>
      <c r="J19" s="65">
        <v>0</v>
      </c>
      <c r="K19" s="65">
        <v>0</v>
      </c>
      <c r="L19" s="65">
        <v>0</v>
      </c>
      <c r="M19" s="65">
        <v>0</v>
      </c>
      <c r="N19" s="65">
        <v>0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65">
        <v>0</v>
      </c>
      <c r="U19" s="65">
        <v>0</v>
      </c>
      <c r="V19" s="65">
        <v>0</v>
      </c>
      <c r="W19" s="65">
        <v>0</v>
      </c>
      <c r="X19" s="65">
        <v>0</v>
      </c>
      <c r="Y19" s="65">
        <v>0</v>
      </c>
      <c r="Z19" s="65">
        <v>0</v>
      </c>
      <c r="AA19" s="65">
        <v>0</v>
      </c>
      <c r="AB19" s="65">
        <v>0</v>
      </c>
      <c r="AC19" s="65">
        <v>0</v>
      </c>
      <c r="AD19" s="65">
        <v>0</v>
      </c>
      <c r="AE19" s="65">
        <v>0</v>
      </c>
      <c r="AF19" s="65">
        <v>0</v>
      </c>
      <c r="AG19" s="65">
        <v>0</v>
      </c>
      <c r="AH19" s="65">
        <v>0</v>
      </c>
      <c r="AI19" s="65">
        <v>0</v>
      </c>
      <c r="AJ19" s="65">
        <v>0</v>
      </c>
      <c r="AK19" s="65">
        <v>0</v>
      </c>
      <c r="AL19" s="65">
        <v>0</v>
      </c>
      <c r="AM19" s="65">
        <v>0</v>
      </c>
      <c r="AN19" s="65">
        <v>0</v>
      </c>
      <c r="AO19" s="65">
        <v>0</v>
      </c>
      <c r="AP19" s="65">
        <v>30</v>
      </c>
      <c r="AQ19" s="65">
        <v>6551</v>
      </c>
      <c r="AR19" s="65">
        <v>0</v>
      </c>
      <c r="AS19" s="65">
        <v>0</v>
      </c>
      <c r="AT19" s="65">
        <v>0</v>
      </c>
      <c r="AU19" s="65">
        <v>0</v>
      </c>
      <c r="AV19" s="65">
        <v>0</v>
      </c>
      <c r="AW19" s="65">
        <v>0</v>
      </c>
    </row>
    <row r="20" spans="1:49" x14ac:dyDescent="0.3">
      <c r="A20" s="61">
        <v>15</v>
      </c>
      <c r="B20" s="47"/>
      <c r="C20" s="79" t="s">
        <v>172</v>
      </c>
      <c r="D20" s="1">
        <f t="shared" si="0"/>
        <v>156</v>
      </c>
      <c r="E20" s="1">
        <f t="shared" si="1"/>
        <v>27932</v>
      </c>
      <c r="F20" s="65">
        <v>0</v>
      </c>
      <c r="G20" s="65">
        <v>0</v>
      </c>
      <c r="H20" s="65">
        <v>126</v>
      </c>
      <c r="I20" s="65">
        <v>21622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5">
        <v>0</v>
      </c>
      <c r="Q20" s="65">
        <v>0</v>
      </c>
      <c r="R20" s="65">
        <v>0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65">
        <v>0</v>
      </c>
      <c r="Y20" s="65">
        <v>0</v>
      </c>
      <c r="Z20" s="65">
        <v>0</v>
      </c>
      <c r="AA20" s="65">
        <v>0</v>
      </c>
      <c r="AB20" s="65">
        <v>0</v>
      </c>
      <c r="AC20" s="65">
        <v>0</v>
      </c>
      <c r="AD20" s="65">
        <v>0</v>
      </c>
      <c r="AE20" s="65">
        <v>0</v>
      </c>
      <c r="AF20" s="65">
        <v>30</v>
      </c>
      <c r="AG20" s="65">
        <v>6310</v>
      </c>
      <c r="AH20" s="65">
        <v>0</v>
      </c>
      <c r="AI20" s="65">
        <v>0</v>
      </c>
      <c r="AJ20" s="65">
        <v>0</v>
      </c>
      <c r="AK20" s="65">
        <v>0</v>
      </c>
      <c r="AL20" s="65">
        <v>0</v>
      </c>
      <c r="AM20" s="65">
        <v>0</v>
      </c>
      <c r="AN20" s="65">
        <v>0</v>
      </c>
      <c r="AO20" s="65">
        <v>0</v>
      </c>
      <c r="AP20" s="65">
        <v>0</v>
      </c>
      <c r="AQ20" s="65">
        <v>0</v>
      </c>
      <c r="AR20" s="65">
        <v>0</v>
      </c>
      <c r="AS20" s="65">
        <v>0</v>
      </c>
      <c r="AT20" s="65">
        <v>0</v>
      </c>
      <c r="AU20" s="65">
        <v>0</v>
      </c>
      <c r="AV20" s="65">
        <v>0</v>
      </c>
      <c r="AW20" s="65">
        <v>0</v>
      </c>
    </row>
    <row r="21" spans="1:49" x14ac:dyDescent="0.3">
      <c r="A21" s="61">
        <v>16</v>
      </c>
      <c r="B21" s="47"/>
      <c r="C21" s="79" t="s">
        <v>173</v>
      </c>
      <c r="D21" s="1">
        <f t="shared" si="0"/>
        <v>11419</v>
      </c>
      <c r="E21" s="1">
        <f t="shared" si="1"/>
        <v>4541451</v>
      </c>
      <c r="F21" s="65">
        <v>800</v>
      </c>
      <c r="G21" s="65">
        <v>319951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65">
        <v>0</v>
      </c>
      <c r="N21" s="65">
        <v>0</v>
      </c>
      <c r="O21" s="65">
        <v>0</v>
      </c>
      <c r="P21" s="65">
        <v>0</v>
      </c>
      <c r="Q21" s="65">
        <v>0</v>
      </c>
      <c r="R21" s="65">
        <v>2300</v>
      </c>
      <c r="S21" s="65">
        <v>1038577</v>
      </c>
      <c r="T21" s="65">
        <v>1500</v>
      </c>
      <c r="U21" s="65">
        <v>530527</v>
      </c>
      <c r="V21" s="65">
        <v>3399</v>
      </c>
      <c r="W21" s="65">
        <v>1109925</v>
      </c>
      <c r="X21" s="65">
        <v>3420</v>
      </c>
      <c r="Y21" s="65">
        <v>1542471</v>
      </c>
      <c r="Z21" s="65">
        <v>0</v>
      </c>
      <c r="AA21" s="65">
        <v>0</v>
      </c>
      <c r="AB21" s="65">
        <v>0</v>
      </c>
      <c r="AC21" s="65">
        <v>0</v>
      </c>
      <c r="AD21" s="65">
        <v>0</v>
      </c>
      <c r="AE21" s="65">
        <v>0</v>
      </c>
      <c r="AF21" s="65">
        <v>0</v>
      </c>
      <c r="AG21" s="65">
        <v>0</v>
      </c>
      <c r="AH21" s="65">
        <v>0</v>
      </c>
      <c r="AI21" s="65">
        <v>0</v>
      </c>
      <c r="AJ21" s="65">
        <v>0</v>
      </c>
      <c r="AK21" s="65">
        <v>0</v>
      </c>
      <c r="AL21" s="65">
        <v>0</v>
      </c>
      <c r="AM21" s="65">
        <v>0</v>
      </c>
      <c r="AN21" s="65">
        <v>0</v>
      </c>
      <c r="AO21" s="65">
        <v>0</v>
      </c>
      <c r="AP21" s="65">
        <v>0</v>
      </c>
      <c r="AQ21" s="65">
        <v>0</v>
      </c>
      <c r="AR21" s="65">
        <v>0</v>
      </c>
      <c r="AS21" s="65">
        <v>0</v>
      </c>
      <c r="AT21" s="65">
        <v>0</v>
      </c>
      <c r="AU21" s="65">
        <v>0</v>
      </c>
      <c r="AV21" s="65">
        <v>0</v>
      </c>
      <c r="AW21" s="65">
        <v>0</v>
      </c>
    </row>
    <row r="22" spans="1:49" x14ac:dyDescent="0.3">
      <c r="A22" s="61">
        <v>17</v>
      </c>
      <c r="B22" s="47"/>
      <c r="C22" s="79" t="s">
        <v>174</v>
      </c>
      <c r="D22" s="1">
        <f t="shared" si="0"/>
        <v>15539</v>
      </c>
      <c r="E22" s="1">
        <f t="shared" si="1"/>
        <v>12653874</v>
      </c>
      <c r="F22" s="65">
        <v>0</v>
      </c>
      <c r="G22" s="65">
        <v>0</v>
      </c>
      <c r="H22" s="65">
        <v>0</v>
      </c>
      <c r="I22" s="65">
        <v>0</v>
      </c>
      <c r="J22" s="65">
        <v>0</v>
      </c>
      <c r="K22" s="65">
        <v>0</v>
      </c>
      <c r="L22" s="65">
        <v>0</v>
      </c>
      <c r="M22" s="65">
        <v>0</v>
      </c>
      <c r="N22" s="65">
        <v>0</v>
      </c>
      <c r="O22" s="65">
        <v>0</v>
      </c>
      <c r="P22" s="65">
        <v>0</v>
      </c>
      <c r="Q22" s="65">
        <v>0</v>
      </c>
      <c r="R22" s="65">
        <v>0</v>
      </c>
      <c r="S22" s="65">
        <v>0</v>
      </c>
      <c r="T22" s="65">
        <v>0</v>
      </c>
      <c r="U22" s="65">
        <v>0</v>
      </c>
      <c r="V22" s="65">
        <v>0</v>
      </c>
      <c r="W22" s="65">
        <v>0</v>
      </c>
      <c r="X22" s="65">
        <v>0</v>
      </c>
      <c r="Y22" s="65">
        <v>0</v>
      </c>
      <c r="Z22" s="65">
        <v>0</v>
      </c>
      <c r="AA22" s="65">
        <v>0</v>
      </c>
      <c r="AB22" s="65">
        <v>15479</v>
      </c>
      <c r="AC22" s="65">
        <v>12605014</v>
      </c>
      <c r="AD22" s="65">
        <v>0</v>
      </c>
      <c r="AE22" s="65">
        <v>0</v>
      </c>
      <c r="AF22" s="65">
        <v>60</v>
      </c>
      <c r="AG22" s="65">
        <v>48860</v>
      </c>
      <c r="AH22" s="65">
        <v>0</v>
      </c>
      <c r="AI22" s="65">
        <v>0</v>
      </c>
      <c r="AJ22" s="65">
        <v>0</v>
      </c>
      <c r="AK22" s="65">
        <v>0</v>
      </c>
      <c r="AL22" s="65">
        <v>0</v>
      </c>
      <c r="AM22" s="65">
        <v>0</v>
      </c>
      <c r="AN22" s="65">
        <v>0</v>
      </c>
      <c r="AO22" s="65">
        <v>0</v>
      </c>
      <c r="AP22" s="65">
        <v>0</v>
      </c>
      <c r="AQ22" s="65">
        <v>0</v>
      </c>
      <c r="AR22" s="65">
        <v>0</v>
      </c>
      <c r="AS22" s="65">
        <v>0</v>
      </c>
      <c r="AT22" s="65">
        <v>0</v>
      </c>
      <c r="AU22" s="65">
        <v>0</v>
      </c>
      <c r="AV22" s="65">
        <v>0</v>
      </c>
      <c r="AW22" s="65">
        <v>0</v>
      </c>
    </row>
    <row r="23" spans="1:49" x14ac:dyDescent="0.3">
      <c r="A23" s="61">
        <v>18</v>
      </c>
      <c r="B23" s="47"/>
      <c r="C23" s="79" t="s">
        <v>175</v>
      </c>
      <c r="D23" s="1">
        <f t="shared" si="0"/>
        <v>11978</v>
      </c>
      <c r="E23" s="1">
        <f t="shared" si="1"/>
        <v>4137896</v>
      </c>
      <c r="F23" s="65">
        <v>3000</v>
      </c>
      <c r="G23" s="65">
        <v>973231</v>
      </c>
      <c r="H23" s="65">
        <v>3496</v>
      </c>
      <c r="I23" s="65">
        <v>1116674</v>
      </c>
      <c r="J23" s="65">
        <v>0</v>
      </c>
      <c r="K23" s="65">
        <v>0</v>
      </c>
      <c r="L23" s="65">
        <v>0</v>
      </c>
      <c r="M23" s="65">
        <v>0</v>
      </c>
      <c r="N23" s="65">
        <v>2065</v>
      </c>
      <c r="O23" s="65">
        <v>893164</v>
      </c>
      <c r="P23" s="65">
        <v>513</v>
      </c>
      <c r="Q23" s="65">
        <v>219699</v>
      </c>
      <c r="R23" s="65">
        <v>0</v>
      </c>
      <c r="S23" s="65">
        <v>0</v>
      </c>
      <c r="T23" s="65">
        <v>700</v>
      </c>
      <c r="U23" s="65">
        <v>200824</v>
      </c>
      <c r="V23" s="65">
        <v>1334</v>
      </c>
      <c r="W23" s="65">
        <v>353345</v>
      </c>
      <c r="X23" s="65">
        <v>0</v>
      </c>
      <c r="Y23" s="65">
        <v>0</v>
      </c>
      <c r="Z23" s="65">
        <v>60</v>
      </c>
      <c r="AA23" s="65">
        <v>68352</v>
      </c>
      <c r="AB23" s="65">
        <v>460</v>
      </c>
      <c r="AC23" s="65">
        <v>180085</v>
      </c>
      <c r="AD23" s="65">
        <v>0</v>
      </c>
      <c r="AE23" s="65">
        <v>0</v>
      </c>
      <c r="AF23" s="65">
        <v>120</v>
      </c>
      <c r="AG23" s="65">
        <v>46979</v>
      </c>
      <c r="AH23" s="65">
        <v>0</v>
      </c>
      <c r="AI23" s="65">
        <v>0</v>
      </c>
      <c r="AJ23" s="65">
        <v>0</v>
      </c>
      <c r="AK23" s="65">
        <v>0</v>
      </c>
      <c r="AL23" s="65">
        <v>0</v>
      </c>
      <c r="AM23" s="65">
        <v>0</v>
      </c>
      <c r="AN23" s="65">
        <v>0</v>
      </c>
      <c r="AO23" s="65">
        <v>0</v>
      </c>
      <c r="AP23" s="65">
        <v>100</v>
      </c>
      <c r="AQ23" s="65">
        <v>37193</v>
      </c>
      <c r="AR23" s="65">
        <v>0</v>
      </c>
      <c r="AS23" s="65">
        <v>0</v>
      </c>
      <c r="AT23" s="65">
        <v>0</v>
      </c>
      <c r="AU23" s="65">
        <v>0</v>
      </c>
      <c r="AV23" s="65">
        <v>130</v>
      </c>
      <c r="AW23" s="65">
        <v>48350</v>
      </c>
    </row>
    <row r="24" spans="1:49" x14ac:dyDescent="0.3">
      <c r="A24" s="61">
        <v>19</v>
      </c>
      <c r="B24" s="47"/>
      <c r="C24" s="79" t="s">
        <v>176</v>
      </c>
      <c r="D24" s="1">
        <f t="shared" si="0"/>
        <v>9288</v>
      </c>
      <c r="E24" s="1">
        <f t="shared" si="1"/>
        <v>2476461</v>
      </c>
      <c r="F24" s="65">
        <v>3000</v>
      </c>
      <c r="G24" s="65">
        <v>815418</v>
      </c>
      <c r="H24" s="65">
        <v>166</v>
      </c>
      <c r="I24" s="65">
        <v>44425</v>
      </c>
      <c r="J24" s="65">
        <v>0</v>
      </c>
      <c r="K24" s="65">
        <v>0</v>
      </c>
      <c r="L24" s="65">
        <v>0</v>
      </c>
      <c r="M24" s="65">
        <v>0</v>
      </c>
      <c r="N24" s="65">
        <v>200</v>
      </c>
      <c r="O24" s="65">
        <v>72477</v>
      </c>
      <c r="P24" s="65">
        <v>604</v>
      </c>
      <c r="Q24" s="65">
        <v>216726</v>
      </c>
      <c r="R24" s="65">
        <v>0</v>
      </c>
      <c r="S24" s="65">
        <v>0</v>
      </c>
      <c r="T24" s="65">
        <v>2000</v>
      </c>
      <c r="U24" s="65">
        <v>480738</v>
      </c>
      <c r="V24" s="65">
        <v>2818</v>
      </c>
      <c r="W24" s="65">
        <v>625383</v>
      </c>
      <c r="X24" s="65">
        <v>150</v>
      </c>
      <c r="Y24" s="65">
        <v>45977</v>
      </c>
      <c r="Z24" s="65">
        <v>100</v>
      </c>
      <c r="AA24" s="65">
        <v>95447</v>
      </c>
      <c r="AB24" s="65">
        <v>0</v>
      </c>
      <c r="AC24" s="65">
        <v>0</v>
      </c>
      <c r="AD24" s="65">
        <v>0</v>
      </c>
      <c r="AE24" s="65">
        <v>0</v>
      </c>
      <c r="AF24" s="65">
        <v>120</v>
      </c>
      <c r="AG24" s="65">
        <v>39361</v>
      </c>
      <c r="AH24" s="65">
        <v>0</v>
      </c>
      <c r="AI24" s="65">
        <v>0</v>
      </c>
      <c r="AJ24" s="65">
        <v>0</v>
      </c>
      <c r="AK24" s="65">
        <v>0</v>
      </c>
      <c r="AL24" s="65">
        <v>0</v>
      </c>
      <c r="AM24" s="65">
        <v>0</v>
      </c>
      <c r="AN24" s="65">
        <v>0</v>
      </c>
      <c r="AO24" s="65">
        <v>0</v>
      </c>
      <c r="AP24" s="65">
        <v>0</v>
      </c>
      <c r="AQ24" s="65">
        <v>0</v>
      </c>
      <c r="AR24" s="65">
        <v>0</v>
      </c>
      <c r="AS24" s="65">
        <v>0</v>
      </c>
      <c r="AT24" s="65">
        <v>0</v>
      </c>
      <c r="AU24" s="65">
        <v>0</v>
      </c>
      <c r="AV24" s="65">
        <v>130</v>
      </c>
      <c r="AW24" s="65">
        <v>40509</v>
      </c>
    </row>
    <row r="25" spans="1:49" x14ac:dyDescent="0.3">
      <c r="A25" s="61">
        <v>20</v>
      </c>
      <c r="B25" s="47"/>
      <c r="C25" s="79" t="s">
        <v>177</v>
      </c>
      <c r="D25" s="1">
        <f t="shared" si="0"/>
        <v>8824</v>
      </c>
      <c r="E25" s="1">
        <f t="shared" si="1"/>
        <v>3715552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5">
        <v>0</v>
      </c>
      <c r="O25" s="65">
        <v>0</v>
      </c>
      <c r="P25" s="65">
        <v>0</v>
      </c>
      <c r="Q25" s="65">
        <v>0</v>
      </c>
      <c r="R25" s="65">
        <v>8000</v>
      </c>
      <c r="S25" s="65">
        <v>3435961</v>
      </c>
      <c r="T25" s="65">
        <v>800</v>
      </c>
      <c r="U25" s="65">
        <v>269124</v>
      </c>
      <c r="V25" s="65">
        <v>0</v>
      </c>
      <c r="W25" s="65">
        <v>0</v>
      </c>
      <c r="X25" s="65">
        <v>0</v>
      </c>
      <c r="Y25" s="65">
        <v>0</v>
      </c>
      <c r="Z25" s="65">
        <v>0</v>
      </c>
      <c r="AA25" s="65">
        <v>0</v>
      </c>
      <c r="AB25" s="65">
        <v>0</v>
      </c>
      <c r="AC25" s="65">
        <v>0</v>
      </c>
      <c r="AD25" s="65">
        <v>0</v>
      </c>
      <c r="AE25" s="65">
        <v>0</v>
      </c>
      <c r="AF25" s="65">
        <v>0</v>
      </c>
      <c r="AG25" s="65">
        <v>0</v>
      </c>
      <c r="AH25" s="65">
        <v>24</v>
      </c>
      <c r="AI25" s="65">
        <v>10467</v>
      </c>
      <c r="AJ25" s="65">
        <v>0</v>
      </c>
      <c r="AK25" s="65">
        <v>0</v>
      </c>
      <c r="AL25" s="65">
        <v>0</v>
      </c>
      <c r="AM25" s="65">
        <v>0</v>
      </c>
      <c r="AN25" s="65">
        <v>0</v>
      </c>
      <c r="AO25" s="65">
        <v>0</v>
      </c>
      <c r="AP25" s="65">
        <v>0</v>
      </c>
      <c r="AQ25" s="65">
        <v>0</v>
      </c>
      <c r="AR25" s="65">
        <v>0</v>
      </c>
      <c r="AS25" s="65">
        <v>0</v>
      </c>
      <c r="AT25" s="65">
        <v>0</v>
      </c>
      <c r="AU25" s="65">
        <v>0</v>
      </c>
      <c r="AV25" s="65">
        <v>0</v>
      </c>
      <c r="AW25" s="65">
        <v>0</v>
      </c>
    </row>
    <row r="26" spans="1:49" x14ac:dyDescent="0.3">
      <c r="A26" s="61">
        <v>21</v>
      </c>
      <c r="B26" s="47"/>
      <c r="C26" s="79" t="s">
        <v>178</v>
      </c>
      <c r="D26" s="1">
        <f t="shared" si="0"/>
        <v>59927</v>
      </c>
      <c r="E26" s="1">
        <f t="shared" si="1"/>
        <v>31393944</v>
      </c>
      <c r="F26" s="65">
        <v>0</v>
      </c>
      <c r="G26" s="65">
        <v>0</v>
      </c>
      <c r="H26" s="65">
        <v>24302</v>
      </c>
      <c r="I26" s="65">
        <v>9752591</v>
      </c>
      <c r="J26" s="65">
        <v>0</v>
      </c>
      <c r="K26" s="65">
        <v>0</v>
      </c>
      <c r="L26" s="65">
        <v>0</v>
      </c>
      <c r="M26" s="65">
        <v>0</v>
      </c>
      <c r="N26" s="65">
        <v>11521</v>
      </c>
      <c r="O26" s="65">
        <v>6260652</v>
      </c>
      <c r="P26" s="65">
        <v>3876</v>
      </c>
      <c r="Q26" s="65">
        <v>2085517</v>
      </c>
      <c r="R26" s="65">
        <v>0</v>
      </c>
      <c r="S26" s="65">
        <v>0</v>
      </c>
      <c r="T26" s="65">
        <v>9700</v>
      </c>
      <c r="U26" s="65">
        <v>3496284</v>
      </c>
      <c r="V26" s="65">
        <v>3028</v>
      </c>
      <c r="W26" s="65">
        <v>1007668</v>
      </c>
      <c r="X26" s="65">
        <v>2000</v>
      </c>
      <c r="Y26" s="65">
        <v>919264</v>
      </c>
      <c r="Z26" s="65">
        <v>5500</v>
      </c>
      <c r="AA26" s="65">
        <v>7871968</v>
      </c>
      <c r="AB26" s="65">
        <v>0</v>
      </c>
      <c r="AC26" s="65">
        <v>0</v>
      </c>
      <c r="AD26" s="65">
        <v>0</v>
      </c>
      <c r="AE26" s="65">
        <v>0</v>
      </c>
      <c r="AF26" s="65">
        <v>0</v>
      </c>
      <c r="AG26" s="65">
        <v>0</v>
      </c>
      <c r="AH26" s="65">
        <v>0</v>
      </c>
      <c r="AI26" s="65">
        <v>0</v>
      </c>
      <c r="AJ26" s="65">
        <v>0</v>
      </c>
      <c r="AK26" s="65">
        <v>0</v>
      </c>
      <c r="AL26" s="65">
        <v>0</v>
      </c>
      <c r="AM26" s="65">
        <v>0</v>
      </c>
      <c r="AN26" s="65">
        <v>0</v>
      </c>
      <c r="AO26" s="65">
        <v>0</v>
      </c>
      <c r="AP26" s="65">
        <v>0</v>
      </c>
      <c r="AQ26" s="65">
        <v>0</v>
      </c>
      <c r="AR26" s="65">
        <v>0</v>
      </c>
      <c r="AS26" s="65">
        <v>0</v>
      </c>
      <c r="AT26" s="65">
        <v>0</v>
      </c>
      <c r="AU26" s="65">
        <v>0</v>
      </c>
      <c r="AV26" s="65">
        <v>0</v>
      </c>
      <c r="AW26" s="65">
        <v>0</v>
      </c>
    </row>
    <row r="27" spans="1:49" x14ac:dyDescent="0.3">
      <c r="A27" s="61">
        <v>22</v>
      </c>
      <c r="B27" s="47"/>
      <c r="C27" s="79" t="s">
        <v>179</v>
      </c>
      <c r="D27" s="1">
        <f t="shared" si="0"/>
        <v>1130</v>
      </c>
      <c r="E27" s="1">
        <f t="shared" si="1"/>
        <v>360591</v>
      </c>
      <c r="F27" s="65">
        <v>1080</v>
      </c>
      <c r="G27" s="65">
        <v>341511</v>
      </c>
      <c r="H27" s="65">
        <v>0</v>
      </c>
      <c r="I27" s="65">
        <v>0</v>
      </c>
      <c r="J27" s="65">
        <v>0</v>
      </c>
      <c r="K27" s="65">
        <v>0</v>
      </c>
      <c r="L27" s="65">
        <v>0</v>
      </c>
      <c r="M27" s="65">
        <v>0</v>
      </c>
      <c r="N27" s="65">
        <v>0</v>
      </c>
      <c r="O27" s="65">
        <v>0</v>
      </c>
      <c r="P27" s="65">
        <v>0</v>
      </c>
      <c r="Q27" s="65">
        <v>0</v>
      </c>
      <c r="R27" s="65">
        <v>0</v>
      </c>
      <c r="S27" s="65">
        <v>0</v>
      </c>
      <c r="T27" s="65">
        <v>0</v>
      </c>
      <c r="U27" s="65">
        <v>0</v>
      </c>
      <c r="V27" s="65">
        <v>0</v>
      </c>
      <c r="W27" s="65">
        <v>0</v>
      </c>
      <c r="X27" s="65">
        <v>0</v>
      </c>
      <c r="Y27" s="65">
        <v>0</v>
      </c>
      <c r="Z27" s="65">
        <v>0</v>
      </c>
      <c r="AA27" s="65">
        <v>0</v>
      </c>
      <c r="AB27" s="65">
        <v>0</v>
      </c>
      <c r="AC27" s="65">
        <v>0</v>
      </c>
      <c r="AD27" s="65">
        <v>0</v>
      </c>
      <c r="AE27" s="65">
        <v>0</v>
      </c>
      <c r="AF27" s="65">
        <v>50</v>
      </c>
      <c r="AG27" s="65">
        <v>19080</v>
      </c>
      <c r="AH27" s="65">
        <v>0</v>
      </c>
      <c r="AI27" s="65">
        <v>0</v>
      </c>
      <c r="AJ27" s="65">
        <v>0</v>
      </c>
      <c r="AK27" s="65">
        <v>0</v>
      </c>
      <c r="AL27" s="65">
        <v>0</v>
      </c>
      <c r="AM27" s="65">
        <v>0</v>
      </c>
      <c r="AN27" s="65">
        <v>0</v>
      </c>
      <c r="AO27" s="65">
        <v>0</v>
      </c>
      <c r="AP27" s="65">
        <v>0</v>
      </c>
      <c r="AQ27" s="65">
        <v>0</v>
      </c>
      <c r="AR27" s="65">
        <v>0</v>
      </c>
      <c r="AS27" s="65">
        <v>0</v>
      </c>
      <c r="AT27" s="65">
        <v>0</v>
      </c>
      <c r="AU27" s="65">
        <v>0</v>
      </c>
      <c r="AV27" s="65">
        <v>0</v>
      </c>
      <c r="AW27" s="65">
        <v>0</v>
      </c>
    </row>
    <row r="28" spans="1:49" x14ac:dyDescent="0.3">
      <c r="A28" s="61">
        <v>23</v>
      </c>
      <c r="B28" s="47"/>
      <c r="C28" s="79" t="s">
        <v>180</v>
      </c>
      <c r="D28" s="1">
        <f t="shared" si="0"/>
        <v>2500</v>
      </c>
      <c r="E28" s="1">
        <f t="shared" si="1"/>
        <v>955080</v>
      </c>
      <c r="F28" s="65">
        <v>1700</v>
      </c>
      <c r="G28" s="65">
        <v>620384</v>
      </c>
      <c r="H28" s="65">
        <v>0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>
        <v>0</v>
      </c>
      <c r="O28" s="65">
        <v>0</v>
      </c>
      <c r="P28" s="65">
        <v>0</v>
      </c>
      <c r="Q28" s="65">
        <v>0</v>
      </c>
      <c r="R28" s="65">
        <v>0</v>
      </c>
      <c r="S28" s="65">
        <v>0</v>
      </c>
      <c r="T28" s="65">
        <v>0</v>
      </c>
      <c r="U28" s="65">
        <v>0</v>
      </c>
      <c r="V28" s="65">
        <v>0</v>
      </c>
      <c r="W28" s="65">
        <v>0</v>
      </c>
      <c r="X28" s="65">
        <v>0</v>
      </c>
      <c r="Y28" s="65">
        <v>0</v>
      </c>
      <c r="Z28" s="65">
        <v>0</v>
      </c>
      <c r="AA28" s="65">
        <v>0</v>
      </c>
      <c r="AB28" s="65">
        <v>0</v>
      </c>
      <c r="AC28" s="65">
        <v>0</v>
      </c>
      <c r="AD28" s="65">
        <v>0</v>
      </c>
      <c r="AE28" s="65">
        <v>0</v>
      </c>
      <c r="AF28" s="65">
        <v>0</v>
      </c>
      <c r="AG28" s="65">
        <v>0</v>
      </c>
      <c r="AH28" s="65">
        <v>0</v>
      </c>
      <c r="AI28" s="65">
        <v>0</v>
      </c>
      <c r="AJ28" s="65">
        <v>0</v>
      </c>
      <c r="AK28" s="65">
        <v>0</v>
      </c>
      <c r="AL28" s="65">
        <v>0</v>
      </c>
      <c r="AM28" s="65">
        <v>0</v>
      </c>
      <c r="AN28" s="65">
        <v>0</v>
      </c>
      <c r="AO28" s="65">
        <v>0</v>
      </c>
      <c r="AP28" s="65">
        <v>0</v>
      </c>
      <c r="AQ28" s="65">
        <v>0</v>
      </c>
      <c r="AR28" s="65">
        <v>800</v>
      </c>
      <c r="AS28" s="65">
        <v>334696</v>
      </c>
      <c r="AT28" s="65">
        <v>0</v>
      </c>
      <c r="AU28" s="65">
        <v>0</v>
      </c>
      <c r="AV28" s="65">
        <v>0</v>
      </c>
      <c r="AW28" s="65">
        <v>0</v>
      </c>
    </row>
    <row r="29" spans="1:49" x14ac:dyDescent="0.3">
      <c r="A29" s="61">
        <v>24</v>
      </c>
      <c r="B29" s="47"/>
      <c r="C29" s="79" t="s">
        <v>181</v>
      </c>
      <c r="D29" s="1">
        <f t="shared" si="0"/>
        <v>240</v>
      </c>
      <c r="E29" s="1">
        <f t="shared" si="1"/>
        <v>28832</v>
      </c>
      <c r="F29" s="65">
        <v>220</v>
      </c>
      <c r="G29" s="65">
        <v>26111</v>
      </c>
      <c r="H29" s="65">
        <v>0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0</v>
      </c>
      <c r="V29" s="65">
        <v>0</v>
      </c>
      <c r="W29" s="65">
        <v>0</v>
      </c>
      <c r="X29" s="65">
        <v>0</v>
      </c>
      <c r="Y29" s="65">
        <v>0</v>
      </c>
      <c r="Z29" s="65">
        <v>0</v>
      </c>
      <c r="AA29" s="65">
        <v>0</v>
      </c>
      <c r="AB29" s="65">
        <v>0</v>
      </c>
      <c r="AC29" s="65">
        <v>0</v>
      </c>
      <c r="AD29" s="65">
        <v>0</v>
      </c>
      <c r="AE29" s="65">
        <v>0</v>
      </c>
      <c r="AF29" s="65">
        <v>0</v>
      </c>
      <c r="AG29" s="65">
        <v>0</v>
      </c>
      <c r="AH29" s="65">
        <v>0</v>
      </c>
      <c r="AI29" s="65">
        <v>0</v>
      </c>
      <c r="AJ29" s="65">
        <v>0</v>
      </c>
      <c r="AK29" s="65">
        <v>0</v>
      </c>
      <c r="AL29" s="65">
        <v>0</v>
      </c>
      <c r="AM29" s="65">
        <v>0</v>
      </c>
      <c r="AN29" s="65">
        <v>0</v>
      </c>
      <c r="AO29" s="65">
        <v>0</v>
      </c>
      <c r="AP29" s="65">
        <v>20</v>
      </c>
      <c r="AQ29" s="65">
        <v>2721</v>
      </c>
      <c r="AR29" s="65">
        <v>0</v>
      </c>
      <c r="AS29" s="65">
        <v>0</v>
      </c>
      <c r="AT29" s="65">
        <v>0</v>
      </c>
      <c r="AU29" s="65">
        <v>0</v>
      </c>
      <c r="AV29" s="65">
        <v>0</v>
      </c>
      <c r="AW29" s="65">
        <v>0</v>
      </c>
    </row>
    <row r="30" spans="1:49" x14ac:dyDescent="0.3">
      <c r="A30" s="61">
        <v>25</v>
      </c>
      <c r="B30" s="47"/>
      <c r="C30" s="79" t="s">
        <v>182</v>
      </c>
      <c r="D30" s="1">
        <f t="shared" si="0"/>
        <v>300</v>
      </c>
      <c r="E30" s="1">
        <f t="shared" si="1"/>
        <v>53871</v>
      </c>
      <c r="F30" s="65">
        <v>300</v>
      </c>
      <c r="G30" s="65">
        <v>53871</v>
      </c>
      <c r="H30" s="65">
        <v>0</v>
      </c>
      <c r="I30" s="65">
        <v>0</v>
      </c>
      <c r="J30" s="65">
        <v>0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5">
        <v>0</v>
      </c>
      <c r="U30" s="65">
        <v>0</v>
      </c>
      <c r="V30" s="65">
        <v>0</v>
      </c>
      <c r="W30" s="65">
        <v>0</v>
      </c>
      <c r="X30" s="65">
        <v>0</v>
      </c>
      <c r="Y30" s="65">
        <v>0</v>
      </c>
      <c r="Z30" s="65">
        <v>0</v>
      </c>
      <c r="AA30" s="65">
        <v>0</v>
      </c>
      <c r="AB30" s="65">
        <v>0</v>
      </c>
      <c r="AC30" s="65">
        <v>0</v>
      </c>
      <c r="AD30" s="65">
        <v>0</v>
      </c>
      <c r="AE30" s="65">
        <v>0</v>
      </c>
      <c r="AF30" s="65">
        <v>0</v>
      </c>
      <c r="AG30" s="65">
        <v>0</v>
      </c>
      <c r="AH30" s="65">
        <v>0</v>
      </c>
      <c r="AI30" s="65">
        <v>0</v>
      </c>
      <c r="AJ30" s="65">
        <v>0</v>
      </c>
      <c r="AK30" s="65">
        <v>0</v>
      </c>
      <c r="AL30" s="65">
        <v>0</v>
      </c>
      <c r="AM30" s="65">
        <v>0</v>
      </c>
      <c r="AN30" s="65">
        <v>0</v>
      </c>
      <c r="AO30" s="65">
        <v>0</v>
      </c>
      <c r="AP30" s="65">
        <v>0</v>
      </c>
      <c r="AQ30" s="65">
        <v>0</v>
      </c>
      <c r="AR30" s="65">
        <v>0</v>
      </c>
      <c r="AS30" s="65">
        <v>0</v>
      </c>
      <c r="AT30" s="65">
        <v>0</v>
      </c>
      <c r="AU30" s="65">
        <v>0</v>
      </c>
      <c r="AV30" s="65">
        <v>0</v>
      </c>
      <c r="AW30" s="65">
        <v>0</v>
      </c>
    </row>
    <row r="31" spans="1:49" x14ac:dyDescent="0.3">
      <c r="A31" s="61">
        <v>26</v>
      </c>
      <c r="B31" s="47"/>
      <c r="C31" s="79" t="s">
        <v>183</v>
      </c>
      <c r="D31" s="1">
        <f t="shared" si="0"/>
        <v>25459</v>
      </c>
      <c r="E31" s="1">
        <f t="shared" si="1"/>
        <v>7832780</v>
      </c>
      <c r="F31" s="65">
        <v>10000</v>
      </c>
      <c r="G31" s="65">
        <v>2821341</v>
      </c>
      <c r="H31" s="65">
        <v>0</v>
      </c>
      <c r="I31" s="65">
        <v>0</v>
      </c>
      <c r="J31" s="65">
        <v>0</v>
      </c>
      <c r="K31" s="65">
        <v>0</v>
      </c>
      <c r="L31" s="65">
        <v>0</v>
      </c>
      <c r="M31" s="65">
        <v>0</v>
      </c>
      <c r="N31" s="65">
        <v>980</v>
      </c>
      <c r="O31" s="65">
        <v>368633</v>
      </c>
      <c r="P31" s="65">
        <v>0</v>
      </c>
      <c r="Q31" s="65">
        <v>0</v>
      </c>
      <c r="R31" s="65">
        <v>0</v>
      </c>
      <c r="S31" s="65">
        <v>0</v>
      </c>
      <c r="T31" s="65">
        <v>1100</v>
      </c>
      <c r="U31" s="65">
        <v>274452</v>
      </c>
      <c r="V31" s="65">
        <v>0</v>
      </c>
      <c r="W31" s="65">
        <v>0</v>
      </c>
      <c r="X31" s="65">
        <v>0</v>
      </c>
      <c r="Y31" s="65">
        <v>0</v>
      </c>
      <c r="Z31" s="65">
        <v>0</v>
      </c>
      <c r="AA31" s="65">
        <v>0</v>
      </c>
      <c r="AB31" s="65">
        <v>1198</v>
      </c>
      <c r="AC31" s="65">
        <v>407883</v>
      </c>
      <c r="AD31" s="65">
        <v>1316</v>
      </c>
      <c r="AE31" s="65">
        <v>425660</v>
      </c>
      <c r="AF31" s="65">
        <v>1206</v>
      </c>
      <c r="AG31" s="65">
        <v>410607</v>
      </c>
      <c r="AH31" s="65">
        <v>355</v>
      </c>
      <c r="AI31" s="65">
        <v>114825</v>
      </c>
      <c r="AJ31" s="65">
        <v>0</v>
      </c>
      <c r="AK31" s="65">
        <v>0</v>
      </c>
      <c r="AL31" s="65">
        <v>0</v>
      </c>
      <c r="AM31" s="65">
        <v>0</v>
      </c>
      <c r="AN31" s="65">
        <v>0</v>
      </c>
      <c r="AO31" s="65">
        <v>0</v>
      </c>
      <c r="AP31" s="65">
        <v>100</v>
      </c>
      <c r="AQ31" s="65">
        <v>32345</v>
      </c>
      <c r="AR31" s="65">
        <v>800</v>
      </c>
      <c r="AS31" s="65">
        <v>258760</v>
      </c>
      <c r="AT31" s="65">
        <v>800</v>
      </c>
      <c r="AU31" s="65">
        <v>258760</v>
      </c>
      <c r="AV31" s="65">
        <v>7604</v>
      </c>
      <c r="AW31" s="65">
        <v>2459514</v>
      </c>
    </row>
    <row r="32" spans="1:49" x14ac:dyDescent="0.3">
      <c r="A32" s="61">
        <v>27</v>
      </c>
      <c r="B32" s="47"/>
      <c r="C32" s="79" t="s">
        <v>184</v>
      </c>
      <c r="D32" s="1">
        <f t="shared" si="0"/>
        <v>67370</v>
      </c>
      <c r="E32" s="1">
        <f t="shared" si="1"/>
        <v>29978395</v>
      </c>
      <c r="F32" s="65">
        <v>16000</v>
      </c>
      <c r="G32" s="65">
        <v>5365941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11638</v>
      </c>
      <c r="O32" s="65">
        <v>5203716</v>
      </c>
      <c r="P32" s="65">
        <v>5790</v>
      </c>
      <c r="Q32" s="65">
        <v>2563388</v>
      </c>
      <c r="R32" s="65">
        <v>8000</v>
      </c>
      <c r="S32" s="65">
        <v>3029186</v>
      </c>
      <c r="T32" s="65">
        <v>5900</v>
      </c>
      <c r="U32" s="65">
        <v>1749818</v>
      </c>
      <c r="V32" s="65">
        <v>9668</v>
      </c>
      <c r="W32" s="65">
        <v>2647306</v>
      </c>
      <c r="X32" s="65">
        <v>3500</v>
      </c>
      <c r="Y32" s="65">
        <v>1323683</v>
      </c>
      <c r="Z32" s="65">
        <v>6874</v>
      </c>
      <c r="AA32" s="65">
        <v>8095357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v>0</v>
      </c>
      <c r="AH32" s="65">
        <v>0</v>
      </c>
      <c r="AI32" s="65">
        <v>0</v>
      </c>
      <c r="AJ32" s="65">
        <v>0</v>
      </c>
      <c r="AK32" s="65">
        <v>0</v>
      </c>
      <c r="AL32" s="65">
        <v>0</v>
      </c>
      <c r="AM32" s="65">
        <v>0</v>
      </c>
      <c r="AN32" s="65">
        <v>0</v>
      </c>
      <c r="AO32" s="65">
        <v>0</v>
      </c>
      <c r="AP32" s="65">
        <v>0</v>
      </c>
      <c r="AQ32" s="65">
        <v>0</v>
      </c>
      <c r="AR32" s="65">
        <v>0</v>
      </c>
      <c r="AS32" s="65">
        <v>0</v>
      </c>
      <c r="AT32" s="65">
        <v>0</v>
      </c>
      <c r="AU32" s="65">
        <v>0</v>
      </c>
      <c r="AV32" s="65">
        <v>0</v>
      </c>
      <c r="AW32" s="65">
        <v>0</v>
      </c>
    </row>
    <row r="33" spans="1:49" x14ac:dyDescent="0.3">
      <c r="A33" s="61">
        <v>28</v>
      </c>
      <c r="B33" s="47"/>
      <c r="C33" s="79" t="s">
        <v>185</v>
      </c>
      <c r="D33" s="1">
        <f t="shared" si="0"/>
        <v>0</v>
      </c>
      <c r="E33" s="1">
        <f t="shared" si="1"/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5">
        <v>0</v>
      </c>
      <c r="S33" s="65">
        <v>0</v>
      </c>
      <c r="T33" s="65">
        <v>0</v>
      </c>
      <c r="U33" s="65">
        <v>0</v>
      </c>
      <c r="V33" s="65">
        <v>0</v>
      </c>
      <c r="W33" s="65">
        <v>0</v>
      </c>
      <c r="X33" s="65">
        <v>0</v>
      </c>
      <c r="Y33" s="65">
        <v>0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v>0</v>
      </c>
      <c r="AH33" s="65">
        <v>0</v>
      </c>
      <c r="AI33" s="65">
        <v>0</v>
      </c>
      <c r="AJ33" s="65">
        <v>0</v>
      </c>
      <c r="AK33" s="65">
        <v>0</v>
      </c>
      <c r="AL33" s="65">
        <v>0</v>
      </c>
      <c r="AM33" s="65">
        <v>0</v>
      </c>
      <c r="AN33" s="65">
        <v>0</v>
      </c>
      <c r="AO33" s="65">
        <v>0</v>
      </c>
      <c r="AP33" s="65">
        <v>0</v>
      </c>
      <c r="AQ33" s="65">
        <v>0</v>
      </c>
      <c r="AR33" s="65">
        <v>0</v>
      </c>
      <c r="AS33" s="65">
        <v>0</v>
      </c>
      <c r="AT33" s="65">
        <v>0</v>
      </c>
      <c r="AU33" s="65">
        <v>0</v>
      </c>
      <c r="AV33" s="65">
        <v>0</v>
      </c>
      <c r="AW33" s="65">
        <v>0</v>
      </c>
    </row>
    <row r="34" spans="1:49" x14ac:dyDescent="0.3">
      <c r="A34" s="61">
        <v>29</v>
      </c>
      <c r="B34" s="47"/>
      <c r="C34" s="79" t="s">
        <v>186</v>
      </c>
      <c r="D34" s="1">
        <f t="shared" si="0"/>
        <v>11422</v>
      </c>
      <c r="E34" s="1">
        <f t="shared" si="1"/>
        <v>3454418</v>
      </c>
      <c r="F34" s="65">
        <v>5500</v>
      </c>
      <c r="G34" s="65">
        <v>1194422</v>
      </c>
      <c r="H34" s="65">
        <v>3972</v>
      </c>
      <c r="I34" s="65">
        <v>849306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1800</v>
      </c>
      <c r="AA34" s="65">
        <v>1372689</v>
      </c>
      <c r="AB34" s="65">
        <v>0</v>
      </c>
      <c r="AC34" s="65">
        <v>0</v>
      </c>
      <c r="AD34" s="65">
        <v>0</v>
      </c>
      <c r="AE34" s="65">
        <v>0</v>
      </c>
      <c r="AF34" s="65">
        <v>50</v>
      </c>
      <c r="AG34" s="65">
        <v>13104</v>
      </c>
      <c r="AH34" s="65">
        <v>0</v>
      </c>
      <c r="AI34" s="65">
        <v>0</v>
      </c>
      <c r="AJ34" s="65">
        <v>0</v>
      </c>
      <c r="AK34" s="65">
        <v>0</v>
      </c>
      <c r="AL34" s="65">
        <v>0</v>
      </c>
      <c r="AM34" s="65">
        <v>0</v>
      </c>
      <c r="AN34" s="65">
        <v>0</v>
      </c>
      <c r="AO34" s="65">
        <v>0</v>
      </c>
      <c r="AP34" s="65">
        <v>100</v>
      </c>
      <c r="AQ34" s="65">
        <v>24897</v>
      </c>
      <c r="AR34" s="65">
        <v>0</v>
      </c>
      <c r="AS34" s="65">
        <v>0</v>
      </c>
      <c r="AT34" s="65">
        <v>0</v>
      </c>
      <c r="AU34" s="65">
        <v>0</v>
      </c>
      <c r="AV34" s="65">
        <v>0</v>
      </c>
      <c r="AW34" s="65">
        <v>0</v>
      </c>
    </row>
    <row r="35" spans="1:49" x14ac:dyDescent="0.3">
      <c r="A35" s="61">
        <v>30</v>
      </c>
      <c r="B35" s="47"/>
      <c r="C35" s="79" t="s">
        <v>187</v>
      </c>
      <c r="D35" s="1">
        <f t="shared" si="0"/>
        <v>3138</v>
      </c>
      <c r="E35" s="1">
        <f t="shared" si="1"/>
        <v>572268</v>
      </c>
      <c r="F35" s="65">
        <v>2800</v>
      </c>
      <c r="G35" s="65">
        <v>499504</v>
      </c>
      <c r="H35" s="65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188</v>
      </c>
      <c r="AC35" s="65">
        <v>40473</v>
      </c>
      <c r="AD35" s="65">
        <v>0</v>
      </c>
      <c r="AE35" s="65">
        <v>0</v>
      </c>
      <c r="AF35" s="65">
        <v>150</v>
      </c>
      <c r="AG35" s="65">
        <v>32291</v>
      </c>
      <c r="AH35" s="65">
        <v>0</v>
      </c>
      <c r="AI35" s="65">
        <v>0</v>
      </c>
      <c r="AJ35" s="65">
        <v>0</v>
      </c>
      <c r="AK35" s="65">
        <v>0</v>
      </c>
      <c r="AL35" s="65">
        <v>0</v>
      </c>
      <c r="AM35" s="65">
        <v>0</v>
      </c>
      <c r="AN35" s="65">
        <v>0</v>
      </c>
      <c r="AO35" s="65">
        <v>0</v>
      </c>
      <c r="AP35" s="65">
        <v>0</v>
      </c>
      <c r="AQ35" s="65">
        <v>0</v>
      </c>
      <c r="AR35" s="65">
        <v>0</v>
      </c>
      <c r="AS35" s="65">
        <v>0</v>
      </c>
      <c r="AT35" s="65">
        <v>0</v>
      </c>
      <c r="AU35" s="65">
        <v>0</v>
      </c>
      <c r="AV35" s="65">
        <v>0</v>
      </c>
      <c r="AW35" s="65">
        <v>0</v>
      </c>
    </row>
    <row r="36" spans="1:49" x14ac:dyDescent="0.3">
      <c r="A36" s="61">
        <v>31</v>
      </c>
      <c r="B36" s="47"/>
      <c r="C36" s="79" t="s">
        <v>188</v>
      </c>
      <c r="D36" s="1">
        <f t="shared" si="0"/>
        <v>496</v>
      </c>
      <c r="E36" s="1">
        <f t="shared" si="1"/>
        <v>63219</v>
      </c>
      <c r="F36" s="65">
        <v>0</v>
      </c>
      <c r="G36" s="65">
        <v>0</v>
      </c>
      <c r="H36" s="65">
        <v>496</v>
      </c>
      <c r="I36" s="65">
        <v>63219</v>
      </c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v>0</v>
      </c>
      <c r="AV36" s="65">
        <v>0</v>
      </c>
      <c r="AW36" s="65">
        <v>0</v>
      </c>
    </row>
    <row r="37" spans="1:49" x14ac:dyDescent="0.3">
      <c r="A37" s="61">
        <v>32</v>
      </c>
      <c r="B37" s="47"/>
      <c r="C37" s="79" t="s">
        <v>189</v>
      </c>
      <c r="D37" s="1">
        <f t="shared" si="0"/>
        <v>18612</v>
      </c>
      <c r="E37" s="1">
        <f t="shared" si="1"/>
        <v>9236710</v>
      </c>
      <c r="F37" s="65">
        <v>3200</v>
      </c>
      <c r="G37" s="65">
        <v>1241330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5943</v>
      </c>
      <c r="O37" s="65">
        <v>3073646</v>
      </c>
      <c r="P37" s="65">
        <v>1026</v>
      </c>
      <c r="Q37" s="65">
        <v>525407</v>
      </c>
      <c r="R37" s="65">
        <v>900</v>
      </c>
      <c r="S37" s="65">
        <v>394177</v>
      </c>
      <c r="T37" s="65">
        <v>2600</v>
      </c>
      <c r="U37" s="65">
        <v>891922</v>
      </c>
      <c r="V37" s="65">
        <v>2415</v>
      </c>
      <c r="W37" s="65">
        <v>764888</v>
      </c>
      <c r="X37" s="65">
        <v>0</v>
      </c>
      <c r="Y37" s="65">
        <v>0</v>
      </c>
      <c r="Z37" s="65">
        <v>1315</v>
      </c>
      <c r="AA37" s="65">
        <v>1791287</v>
      </c>
      <c r="AB37" s="65">
        <v>394</v>
      </c>
      <c r="AC37" s="65">
        <v>184443</v>
      </c>
      <c r="AD37" s="65">
        <v>0</v>
      </c>
      <c r="AE37" s="65">
        <v>0</v>
      </c>
      <c r="AF37" s="65">
        <v>230</v>
      </c>
      <c r="AG37" s="65">
        <v>107670</v>
      </c>
      <c r="AH37" s="65">
        <v>0</v>
      </c>
      <c r="AI37" s="65">
        <v>0</v>
      </c>
      <c r="AJ37" s="65">
        <v>0</v>
      </c>
      <c r="AK37" s="65"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v>100</v>
      </c>
      <c r="AQ37" s="65">
        <v>44472</v>
      </c>
      <c r="AR37" s="65">
        <v>0</v>
      </c>
      <c r="AS37" s="65">
        <v>0</v>
      </c>
      <c r="AT37" s="65">
        <v>0</v>
      </c>
      <c r="AU37" s="65">
        <v>0</v>
      </c>
      <c r="AV37" s="65">
        <v>489</v>
      </c>
      <c r="AW37" s="65">
        <v>217468</v>
      </c>
    </row>
    <row r="38" spans="1:49" x14ac:dyDescent="0.3">
      <c r="A38" s="61">
        <v>33</v>
      </c>
      <c r="B38" s="47"/>
      <c r="C38" s="79" t="s">
        <v>190</v>
      </c>
      <c r="D38" s="1">
        <f t="shared" ref="D38:D69" si="2">SUM(F38+H38+J38+L38+N38+P38+R38+T38+V38+X38+Z38+AB38+AD38+AF38+AH38+AJ38+AL38+AN38+AP38+AR38+AT38+AV38+AX38+AZ38+BB38+BD38+BF38+BH38+BJ38+BL38+BN38+BP38+BR38+BT38+BV38+BX38+BZ38+CB38+CD38+CF38+CH38+CJ38+CL38+CN38+CP38+CR38+CT38+CV38+CX38+CZ38+DB38+DD38+DF38+DH38+DJ38+DL38+DN38+DP38+DR38+DT38+DV38+DX38+DZ38+EB38+ED38+EF38)</f>
        <v>6299</v>
      </c>
      <c r="E38" s="1">
        <f t="shared" ref="E38:E69" si="3">SUM(G38+I38+K38+M38+O38+Q38+S38+U38+W38+Y38+AA38+AC38+AE38+AG38+AI38+AK38+AM38+AO38+AQ38+AS38+AU38+AW38+AY38+BA38+BC38+BE38+BG38+BI38+BK38+BM38+BO38+BQ38+BS38+BU38+BW38+BY38+CA38+CC38+CE38+CG38+CI38+CK38+CM38+CO38+CQ38+CS38+CU38+CW38+CY38+DA38+DC38+DE38+DG38+DI38+DK38+DM38+DO38+DQ38+DS38+DU38+DW38+DY38+EA38+EC38+EE38+EG38)</f>
        <v>2640807</v>
      </c>
      <c r="F38" s="65">
        <v>3200</v>
      </c>
      <c r="G38" s="65">
        <v>1253118</v>
      </c>
      <c r="H38" s="65">
        <v>68</v>
      </c>
      <c r="I38" s="65">
        <v>26219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31</v>
      </c>
      <c r="AG38" s="65">
        <v>14650</v>
      </c>
      <c r="AH38" s="65">
        <v>0</v>
      </c>
      <c r="AI38" s="65">
        <v>0</v>
      </c>
      <c r="AJ38" s="65">
        <v>3000</v>
      </c>
      <c r="AK38" s="65">
        <v>1346820</v>
      </c>
      <c r="AL38" s="65">
        <v>0</v>
      </c>
      <c r="AM38" s="65">
        <v>0</v>
      </c>
      <c r="AN38" s="65">
        <v>0</v>
      </c>
      <c r="AO38" s="65">
        <v>0</v>
      </c>
      <c r="AP38" s="65">
        <v>0</v>
      </c>
      <c r="AQ38" s="65">
        <v>0</v>
      </c>
      <c r="AR38" s="65">
        <v>0</v>
      </c>
      <c r="AS38" s="65">
        <v>0</v>
      </c>
      <c r="AT38" s="65">
        <v>0</v>
      </c>
      <c r="AU38" s="65">
        <v>0</v>
      </c>
      <c r="AV38" s="65">
        <v>0</v>
      </c>
      <c r="AW38" s="65">
        <v>0</v>
      </c>
    </row>
    <row r="39" spans="1:49" x14ac:dyDescent="0.3">
      <c r="A39" s="61">
        <v>34</v>
      </c>
      <c r="B39" s="47"/>
      <c r="C39" s="79" t="s">
        <v>191</v>
      </c>
      <c r="D39" s="1">
        <f t="shared" si="2"/>
        <v>0</v>
      </c>
      <c r="E39" s="1">
        <f t="shared" si="3"/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v>0</v>
      </c>
      <c r="AH39" s="65">
        <v>0</v>
      </c>
      <c r="AI39" s="65">
        <v>0</v>
      </c>
      <c r="AJ39" s="65">
        <v>0</v>
      </c>
      <c r="AK39" s="65"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v>0</v>
      </c>
      <c r="AQ39" s="65">
        <v>0</v>
      </c>
      <c r="AR39" s="65">
        <v>0</v>
      </c>
      <c r="AS39" s="65">
        <v>0</v>
      </c>
      <c r="AT39" s="65">
        <v>0</v>
      </c>
      <c r="AU39" s="65">
        <v>0</v>
      </c>
      <c r="AV39" s="65">
        <v>0</v>
      </c>
      <c r="AW39" s="65">
        <v>0</v>
      </c>
    </row>
    <row r="40" spans="1:49" x14ac:dyDescent="0.3">
      <c r="A40" s="61">
        <v>35</v>
      </c>
      <c r="B40" s="47"/>
      <c r="C40" s="79" t="s">
        <v>192</v>
      </c>
      <c r="D40" s="1">
        <f t="shared" si="2"/>
        <v>0</v>
      </c>
      <c r="E40" s="1">
        <f t="shared" si="3"/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0</v>
      </c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65">
        <v>0</v>
      </c>
      <c r="AP40" s="65">
        <v>0</v>
      </c>
      <c r="AQ40" s="65">
        <v>0</v>
      </c>
      <c r="AR40" s="65">
        <v>0</v>
      </c>
      <c r="AS40" s="65">
        <v>0</v>
      </c>
      <c r="AT40" s="65">
        <v>0</v>
      </c>
      <c r="AU40" s="65">
        <v>0</v>
      </c>
      <c r="AV40" s="65">
        <v>0</v>
      </c>
      <c r="AW40" s="65">
        <v>0</v>
      </c>
    </row>
    <row r="41" spans="1:49" x14ac:dyDescent="0.3">
      <c r="A41" s="61">
        <v>36</v>
      </c>
      <c r="B41" s="47"/>
      <c r="C41" s="79" t="s">
        <v>193</v>
      </c>
      <c r="D41" s="1">
        <f t="shared" si="2"/>
        <v>10677</v>
      </c>
      <c r="E41" s="1">
        <f t="shared" si="3"/>
        <v>1650546</v>
      </c>
      <c r="F41" s="65">
        <v>1900</v>
      </c>
      <c r="G41" s="65">
        <v>296596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2280</v>
      </c>
      <c r="Q41" s="65">
        <v>469843</v>
      </c>
      <c r="R41" s="65">
        <v>150</v>
      </c>
      <c r="S41" s="65">
        <v>26437</v>
      </c>
      <c r="T41" s="65">
        <v>4600</v>
      </c>
      <c r="U41" s="65">
        <v>635010</v>
      </c>
      <c r="V41" s="65">
        <v>1747</v>
      </c>
      <c r="W41" s="65">
        <v>222660</v>
      </c>
      <c r="X41" s="65">
        <v>0</v>
      </c>
      <c r="Y41" s="65">
        <v>0</v>
      </c>
      <c r="Z41" s="65">
        <v>0</v>
      </c>
      <c r="AA41" s="65">
        <v>0</v>
      </c>
      <c r="AB41" s="65">
        <v>0</v>
      </c>
      <c r="AC41" s="65">
        <v>0</v>
      </c>
      <c r="AD41" s="65">
        <v>0</v>
      </c>
      <c r="AE41" s="65">
        <v>0</v>
      </c>
      <c r="AF41" s="65">
        <v>0</v>
      </c>
      <c r="AG41" s="65">
        <v>0</v>
      </c>
      <c r="AH41" s="65">
        <v>0</v>
      </c>
      <c r="AI41" s="65">
        <v>0</v>
      </c>
      <c r="AJ41" s="65">
        <v>0</v>
      </c>
      <c r="AK41" s="65">
        <v>0</v>
      </c>
      <c r="AL41" s="65">
        <v>0</v>
      </c>
      <c r="AM41" s="65">
        <v>0</v>
      </c>
      <c r="AN41" s="65">
        <v>0</v>
      </c>
      <c r="AO41" s="65">
        <v>0</v>
      </c>
      <c r="AP41" s="65">
        <v>0</v>
      </c>
      <c r="AQ41" s="65">
        <v>0</v>
      </c>
      <c r="AR41" s="65">
        <v>0</v>
      </c>
      <c r="AS41" s="65">
        <v>0</v>
      </c>
      <c r="AT41" s="65">
        <v>0</v>
      </c>
      <c r="AU41" s="65">
        <v>0</v>
      </c>
      <c r="AV41" s="65">
        <v>0</v>
      </c>
      <c r="AW41" s="65">
        <v>0</v>
      </c>
    </row>
    <row r="42" spans="1:49" x14ac:dyDescent="0.3">
      <c r="A42" s="61">
        <v>37</v>
      </c>
      <c r="B42" s="47"/>
      <c r="C42" s="79" t="s">
        <v>194</v>
      </c>
      <c r="D42" s="1">
        <f t="shared" si="2"/>
        <v>45078</v>
      </c>
      <c r="E42" s="1">
        <f t="shared" si="3"/>
        <v>9570602</v>
      </c>
      <c r="F42" s="65">
        <v>27100</v>
      </c>
      <c r="G42" s="65">
        <v>5798478</v>
      </c>
      <c r="H42" s="65">
        <v>150</v>
      </c>
      <c r="I42" s="65">
        <v>31601</v>
      </c>
      <c r="J42" s="65">
        <v>0</v>
      </c>
      <c r="K42" s="65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R42" s="65">
        <v>1500</v>
      </c>
      <c r="S42" s="65">
        <v>362369</v>
      </c>
      <c r="T42" s="65">
        <v>800</v>
      </c>
      <c r="U42" s="65">
        <v>151375</v>
      </c>
      <c r="V42" s="65">
        <v>9332</v>
      </c>
      <c r="W42" s="65">
        <v>1630295</v>
      </c>
      <c r="X42" s="65">
        <v>200</v>
      </c>
      <c r="Y42" s="65">
        <v>48258</v>
      </c>
      <c r="Z42" s="65">
        <v>0</v>
      </c>
      <c r="AA42" s="65">
        <v>0</v>
      </c>
      <c r="AB42" s="65">
        <v>5996</v>
      </c>
      <c r="AC42" s="65">
        <v>1548226</v>
      </c>
      <c r="AD42" s="65">
        <v>0</v>
      </c>
      <c r="AE42" s="65">
        <v>0</v>
      </c>
      <c r="AF42" s="65">
        <v>0</v>
      </c>
      <c r="AG42" s="65">
        <v>0</v>
      </c>
      <c r="AH42" s="65">
        <v>0</v>
      </c>
      <c r="AI42" s="65">
        <v>0</v>
      </c>
      <c r="AJ42" s="65">
        <v>0</v>
      </c>
      <c r="AK42" s="65">
        <v>0</v>
      </c>
      <c r="AL42" s="65">
        <v>0</v>
      </c>
      <c r="AM42" s="65">
        <v>0</v>
      </c>
      <c r="AN42" s="65">
        <v>0</v>
      </c>
      <c r="AO42" s="65">
        <v>0</v>
      </c>
      <c r="AP42" s="65">
        <v>0</v>
      </c>
      <c r="AQ42" s="65">
        <v>0</v>
      </c>
      <c r="AR42" s="65">
        <v>0</v>
      </c>
      <c r="AS42" s="65">
        <v>0</v>
      </c>
      <c r="AT42" s="65">
        <v>0</v>
      </c>
      <c r="AU42" s="65">
        <v>0</v>
      </c>
      <c r="AV42" s="65">
        <v>0</v>
      </c>
      <c r="AW42" s="65">
        <v>0</v>
      </c>
    </row>
    <row r="43" spans="1:49" x14ac:dyDescent="0.3">
      <c r="A43" s="61">
        <v>44</v>
      </c>
      <c r="B43" s="47"/>
      <c r="C43" s="80" t="s">
        <v>195</v>
      </c>
      <c r="D43" s="1">
        <f t="shared" si="2"/>
        <v>4286</v>
      </c>
      <c r="E43" s="1">
        <f t="shared" si="3"/>
        <v>1381805</v>
      </c>
      <c r="F43" s="65">
        <v>4250</v>
      </c>
      <c r="G43" s="65">
        <v>1372383</v>
      </c>
      <c r="H43" s="65">
        <v>0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5">
        <v>0</v>
      </c>
      <c r="S43" s="65">
        <v>0</v>
      </c>
      <c r="T43" s="65">
        <v>0</v>
      </c>
      <c r="U43" s="65">
        <v>0</v>
      </c>
      <c r="V43" s="65">
        <v>36</v>
      </c>
      <c r="W43" s="65">
        <v>9422</v>
      </c>
      <c r="X43" s="65">
        <v>0</v>
      </c>
      <c r="Y43" s="65">
        <v>0</v>
      </c>
      <c r="Z43" s="65">
        <v>0</v>
      </c>
      <c r="AA43" s="65">
        <v>0</v>
      </c>
      <c r="AB43" s="65">
        <v>0</v>
      </c>
      <c r="AC43" s="65">
        <v>0</v>
      </c>
      <c r="AD43" s="65">
        <v>0</v>
      </c>
      <c r="AE43" s="65">
        <v>0</v>
      </c>
      <c r="AF43" s="65">
        <v>0</v>
      </c>
      <c r="AG43" s="65">
        <v>0</v>
      </c>
      <c r="AH43" s="65">
        <v>0</v>
      </c>
      <c r="AI43" s="65">
        <v>0</v>
      </c>
      <c r="AJ43" s="65">
        <v>0</v>
      </c>
      <c r="AK43" s="65">
        <v>0</v>
      </c>
      <c r="AL43" s="65">
        <v>0</v>
      </c>
      <c r="AM43" s="65">
        <v>0</v>
      </c>
      <c r="AN43" s="65">
        <v>0</v>
      </c>
      <c r="AO43" s="65">
        <v>0</v>
      </c>
      <c r="AP43" s="65">
        <v>0</v>
      </c>
      <c r="AQ43" s="65">
        <v>0</v>
      </c>
      <c r="AR43" s="65">
        <v>0</v>
      </c>
      <c r="AS43" s="65">
        <v>0</v>
      </c>
      <c r="AT43" s="65">
        <v>0</v>
      </c>
      <c r="AU43" s="65">
        <v>0</v>
      </c>
      <c r="AV43" s="65">
        <v>0</v>
      </c>
      <c r="AW43" s="65">
        <v>0</v>
      </c>
    </row>
    <row r="44" spans="1:49" x14ac:dyDescent="0.3">
      <c r="A44" s="61">
        <v>45</v>
      </c>
      <c r="B44" s="47"/>
      <c r="C44" s="80" t="s">
        <v>196</v>
      </c>
      <c r="D44" s="1">
        <f t="shared" si="2"/>
        <v>0</v>
      </c>
      <c r="E44" s="1">
        <f t="shared" si="3"/>
        <v>0</v>
      </c>
      <c r="F44" s="65">
        <v>0</v>
      </c>
      <c r="G44" s="65">
        <v>0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5">
        <v>0</v>
      </c>
      <c r="Y44" s="65">
        <v>0</v>
      </c>
      <c r="Z44" s="65">
        <v>0</v>
      </c>
      <c r="AA44" s="65">
        <v>0</v>
      </c>
      <c r="AB44" s="65">
        <v>0</v>
      </c>
      <c r="AC44" s="65">
        <v>0</v>
      </c>
      <c r="AD44" s="65">
        <v>0</v>
      </c>
      <c r="AE44" s="65">
        <v>0</v>
      </c>
      <c r="AF44" s="65">
        <v>0</v>
      </c>
      <c r="AG44" s="65">
        <v>0</v>
      </c>
      <c r="AH44" s="65">
        <v>0</v>
      </c>
      <c r="AI44" s="65">
        <v>0</v>
      </c>
      <c r="AJ44" s="65">
        <v>0</v>
      </c>
      <c r="AK44" s="65">
        <v>0</v>
      </c>
      <c r="AL44" s="65">
        <v>0</v>
      </c>
      <c r="AM44" s="65">
        <v>0</v>
      </c>
      <c r="AN44" s="65">
        <v>0</v>
      </c>
      <c r="AO44" s="65">
        <v>0</v>
      </c>
      <c r="AP44" s="65">
        <v>0</v>
      </c>
      <c r="AQ44" s="65">
        <v>0</v>
      </c>
      <c r="AR44" s="65">
        <v>0</v>
      </c>
      <c r="AS44" s="65">
        <v>0</v>
      </c>
      <c r="AT44" s="65">
        <v>0</v>
      </c>
      <c r="AU44" s="65">
        <v>0</v>
      </c>
      <c r="AV44" s="65">
        <v>0</v>
      </c>
      <c r="AW44" s="65">
        <v>0</v>
      </c>
    </row>
    <row r="45" spans="1:49" x14ac:dyDescent="0.3">
      <c r="A45" s="61">
        <v>46</v>
      </c>
      <c r="B45" s="47"/>
      <c r="C45" s="80" t="s">
        <v>197</v>
      </c>
      <c r="D45" s="1">
        <f t="shared" si="2"/>
        <v>40</v>
      </c>
      <c r="E45" s="1">
        <f t="shared" si="3"/>
        <v>9189</v>
      </c>
      <c r="F45" s="65">
        <v>40</v>
      </c>
      <c r="G45" s="65">
        <v>9189</v>
      </c>
      <c r="H45" s="65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0</v>
      </c>
      <c r="Z45" s="65">
        <v>0</v>
      </c>
      <c r="AA45" s="65">
        <v>0</v>
      </c>
      <c r="AB45" s="65">
        <v>0</v>
      </c>
      <c r="AC45" s="65">
        <v>0</v>
      </c>
      <c r="AD45" s="65">
        <v>0</v>
      </c>
      <c r="AE45" s="65">
        <v>0</v>
      </c>
      <c r="AF45" s="65">
        <v>0</v>
      </c>
      <c r="AG45" s="65">
        <v>0</v>
      </c>
      <c r="AH45" s="65">
        <v>0</v>
      </c>
      <c r="AI45" s="65">
        <v>0</v>
      </c>
      <c r="AJ45" s="65">
        <v>0</v>
      </c>
      <c r="AK45" s="65">
        <v>0</v>
      </c>
      <c r="AL45" s="65">
        <v>0</v>
      </c>
      <c r="AM45" s="65">
        <v>0</v>
      </c>
      <c r="AN45" s="65">
        <v>0</v>
      </c>
      <c r="AO45" s="65">
        <v>0</v>
      </c>
      <c r="AP45" s="65">
        <v>0</v>
      </c>
      <c r="AQ45" s="65">
        <v>0</v>
      </c>
      <c r="AR45" s="65">
        <v>0</v>
      </c>
      <c r="AS45" s="65">
        <v>0</v>
      </c>
      <c r="AT45" s="65">
        <v>0</v>
      </c>
      <c r="AU45" s="65">
        <v>0</v>
      </c>
      <c r="AV45" s="65">
        <v>0</v>
      </c>
      <c r="AW45" s="65">
        <v>0</v>
      </c>
    </row>
    <row r="46" spans="1:49" x14ac:dyDescent="0.3">
      <c r="A46" s="61">
        <v>47</v>
      </c>
      <c r="B46" s="47"/>
      <c r="C46" s="80" t="s">
        <v>198</v>
      </c>
      <c r="D46" s="1">
        <f t="shared" si="2"/>
        <v>0</v>
      </c>
      <c r="E46" s="1">
        <f t="shared" si="3"/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>
        <v>0</v>
      </c>
      <c r="S46" s="65">
        <v>0</v>
      </c>
      <c r="T46" s="65">
        <v>0</v>
      </c>
      <c r="U46" s="65">
        <v>0</v>
      </c>
      <c r="V46" s="65">
        <v>0</v>
      </c>
      <c r="W46" s="65">
        <v>0</v>
      </c>
      <c r="X46" s="65">
        <v>0</v>
      </c>
      <c r="Y46" s="65">
        <v>0</v>
      </c>
      <c r="Z46" s="65">
        <v>0</v>
      </c>
      <c r="AA46" s="65">
        <v>0</v>
      </c>
      <c r="AB46" s="65">
        <v>0</v>
      </c>
      <c r="AC46" s="65">
        <v>0</v>
      </c>
      <c r="AD46" s="65">
        <v>0</v>
      </c>
      <c r="AE46" s="65">
        <v>0</v>
      </c>
      <c r="AF46" s="65">
        <v>0</v>
      </c>
      <c r="AG46" s="65">
        <v>0</v>
      </c>
      <c r="AH46" s="65">
        <v>0</v>
      </c>
      <c r="AI46" s="65">
        <v>0</v>
      </c>
      <c r="AJ46" s="65">
        <v>0</v>
      </c>
      <c r="AK46" s="65">
        <v>0</v>
      </c>
      <c r="AL46" s="65">
        <v>0</v>
      </c>
      <c r="AM46" s="65">
        <v>0</v>
      </c>
      <c r="AN46" s="65">
        <v>0</v>
      </c>
      <c r="AO46" s="65">
        <v>0</v>
      </c>
      <c r="AP46" s="65">
        <v>0</v>
      </c>
      <c r="AQ46" s="65">
        <v>0</v>
      </c>
      <c r="AR46" s="65">
        <v>0</v>
      </c>
      <c r="AS46" s="65">
        <v>0</v>
      </c>
      <c r="AT46" s="65">
        <v>0</v>
      </c>
      <c r="AU46" s="65">
        <v>0</v>
      </c>
      <c r="AV46" s="65">
        <v>0</v>
      </c>
      <c r="AW46" s="65">
        <v>0</v>
      </c>
    </row>
    <row r="47" spans="1:49" x14ac:dyDescent="0.3">
      <c r="A47" s="61">
        <v>48</v>
      </c>
      <c r="B47" s="47"/>
      <c r="C47" s="80" t="s">
        <v>199</v>
      </c>
      <c r="D47" s="1">
        <f t="shared" si="2"/>
        <v>0</v>
      </c>
      <c r="E47" s="1">
        <f t="shared" si="3"/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v>0</v>
      </c>
      <c r="Y47" s="65"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0</v>
      </c>
      <c r="AE47" s="65">
        <v>0</v>
      </c>
      <c r="AF47" s="65">
        <v>0</v>
      </c>
      <c r="AG47" s="65">
        <v>0</v>
      </c>
      <c r="AH47" s="65">
        <v>0</v>
      </c>
      <c r="AI47" s="65">
        <v>0</v>
      </c>
      <c r="AJ47" s="65">
        <v>0</v>
      </c>
      <c r="AK47" s="65">
        <v>0</v>
      </c>
      <c r="AL47" s="65">
        <v>0</v>
      </c>
      <c r="AM47" s="65">
        <v>0</v>
      </c>
      <c r="AN47" s="65">
        <v>0</v>
      </c>
      <c r="AO47" s="65">
        <v>0</v>
      </c>
      <c r="AP47" s="65">
        <v>0</v>
      </c>
      <c r="AQ47" s="65">
        <v>0</v>
      </c>
      <c r="AR47" s="65">
        <v>0</v>
      </c>
      <c r="AS47" s="65">
        <v>0</v>
      </c>
      <c r="AT47" s="65">
        <v>0</v>
      </c>
      <c r="AU47" s="65">
        <v>0</v>
      </c>
      <c r="AV47" s="65">
        <v>0</v>
      </c>
      <c r="AW47" s="65">
        <v>0</v>
      </c>
    </row>
    <row r="48" spans="1:49" x14ac:dyDescent="0.3">
      <c r="A48" s="61">
        <v>49</v>
      </c>
      <c r="B48" s="47"/>
      <c r="C48" s="80" t="s">
        <v>200</v>
      </c>
      <c r="D48" s="1">
        <f t="shared" si="2"/>
        <v>0</v>
      </c>
      <c r="E48" s="1">
        <f t="shared" si="3"/>
        <v>0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5">
        <v>0</v>
      </c>
      <c r="S48" s="65">
        <v>0</v>
      </c>
      <c r="T48" s="65">
        <v>0</v>
      </c>
      <c r="U48" s="65">
        <v>0</v>
      </c>
      <c r="V48" s="65">
        <v>0</v>
      </c>
      <c r="W48" s="65">
        <v>0</v>
      </c>
      <c r="X48" s="65">
        <v>0</v>
      </c>
      <c r="Y48" s="65">
        <v>0</v>
      </c>
      <c r="Z48" s="65">
        <v>0</v>
      </c>
      <c r="AA48" s="65">
        <v>0</v>
      </c>
      <c r="AB48" s="65">
        <v>0</v>
      </c>
      <c r="AC48" s="65">
        <v>0</v>
      </c>
      <c r="AD48" s="65">
        <v>0</v>
      </c>
      <c r="AE48" s="65">
        <v>0</v>
      </c>
      <c r="AF48" s="65">
        <v>0</v>
      </c>
      <c r="AG48" s="65">
        <v>0</v>
      </c>
      <c r="AH48" s="65">
        <v>0</v>
      </c>
      <c r="AI48" s="65">
        <v>0</v>
      </c>
      <c r="AJ48" s="65">
        <v>0</v>
      </c>
      <c r="AK48" s="65">
        <v>0</v>
      </c>
      <c r="AL48" s="65">
        <v>0</v>
      </c>
      <c r="AM48" s="65">
        <v>0</v>
      </c>
      <c r="AN48" s="65">
        <v>0</v>
      </c>
      <c r="AO48" s="65">
        <v>0</v>
      </c>
      <c r="AP48" s="65">
        <v>0</v>
      </c>
      <c r="AQ48" s="65">
        <v>0</v>
      </c>
      <c r="AR48" s="65">
        <v>0</v>
      </c>
      <c r="AS48" s="65">
        <v>0</v>
      </c>
      <c r="AT48" s="65">
        <v>0</v>
      </c>
      <c r="AU48" s="65">
        <v>0</v>
      </c>
      <c r="AV48" s="65">
        <v>0</v>
      </c>
      <c r="AW48" s="65">
        <v>0</v>
      </c>
    </row>
    <row r="49" spans="1:49" x14ac:dyDescent="0.3">
      <c r="A49" s="61">
        <v>50</v>
      </c>
      <c r="B49" s="47"/>
      <c r="C49" s="80" t="s">
        <v>201</v>
      </c>
      <c r="D49" s="1">
        <f t="shared" si="2"/>
        <v>0</v>
      </c>
      <c r="E49" s="1">
        <f t="shared" si="3"/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  <c r="L49" s="65">
        <v>0</v>
      </c>
      <c r="M49" s="65">
        <v>0</v>
      </c>
      <c r="N49" s="65">
        <v>0</v>
      </c>
      <c r="O49" s="65">
        <v>0</v>
      </c>
      <c r="P49" s="65">
        <v>0</v>
      </c>
      <c r="Q49" s="65">
        <v>0</v>
      </c>
      <c r="R49" s="65">
        <v>0</v>
      </c>
      <c r="S49" s="65">
        <v>0</v>
      </c>
      <c r="T49" s="65">
        <v>0</v>
      </c>
      <c r="U49" s="65">
        <v>0</v>
      </c>
      <c r="V49" s="65">
        <v>0</v>
      </c>
      <c r="W49" s="65">
        <v>0</v>
      </c>
      <c r="X49" s="65">
        <v>0</v>
      </c>
      <c r="Y49" s="65">
        <v>0</v>
      </c>
      <c r="Z49" s="65">
        <v>0</v>
      </c>
      <c r="AA49" s="65">
        <v>0</v>
      </c>
      <c r="AB49" s="65">
        <v>0</v>
      </c>
      <c r="AC49" s="65">
        <v>0</v>
      </c>
      <c r="AD49" s="65">
        <v>0</v>
      </c>
      <c r="AE49" s="65">
        <v>0</v>
      </c>
      <c r="AF49" s="65">
        <v>0</v>
      </c>
      <c r="AG49" s="65">
        <v>0</v>
      </c>
      <c r="AH49" s="65">
        <v>0</v>
      </c>
      <c r="AI49" s="65">
        <v>0</v>
      </c>
      <c r="AJ49" s="65">
        <v>0</v>
      </c>
      <c r="AK49" s="65">
        <v>0</v>
      </c>
      <c r="AL49" s="65">
        <v>0</v>
      </c>
      <c r="AM49" s="65">
        <v>0</v>
      </c>
      <c r="AN49" s="65">
        <v>0</v>
      </c>
      <c r="AO49" s="65">
        <v>0</v>
      </c>
      <c r="AP49" s="65">
        <v>0</v>
      </c>
      <c r="AQ49" s="65">
        <v>0</v>
      </c>
      <c r="AR49" s="65">
        <v>0</v>
      </c>
      <c r="AS49" s="65">
        <v>0</v>
      </c>
      <c r="AT49" s="65">
        <v>0</v>
      </c>
      <c r="AU49" s="65">
        <v>0</v>
      </c>
      <c r="AV49" s="65">
        <v>0</v>
      </c>
      <c r="AW49" s="65">
        <v>0</v>
      </c>
    </row>
    <row r="50" spans="1:49" x14ac:dyDescent="0.3">
      <c r="A50" s="61">
        <v>51</v>
      </c>
      <c r="B50" s="47"/>
      <c r="C50" s="80" t="s">
        <v>202</v>
      </c>
      <c r="D50" s="1">
        <f t="shared" si="2"/>
        <v>800</v>
      </c>
      <c r="E50" s="1">
        <f t="shared" si="3"/>
        <v>210189</v>
      </c>
      <c r="F50" s="65">
        <v>800</v>
      </c>
      <c r="G50" s="65">
        <v>210189</v>
      </c>
      <c r="H50" s="65">
        <v>0</v>
      </c>
      <c r="I50" s="65">
        <v>0</v>
      </c>
      <c r="J50" s="65">
        <v>0</v>
      </c>
      <c r="K50" s="65">
        <v>0</v>
      </c>
      <c r="L50" s="65">
        <v>0</v>
      </c>
      <c r="M50" s="65">
        <v>0</v>
      </c>
      <c r="N50" s="65">
        <v>0</v>
      </c>
      <c r="O50" s="65">
        <v>0</v>
      </c>
      <c r="P50" s="65">
        <v>0</v>
      </c>
      <c r="Q50" s="65">
        <v>0</v>
      </c>
      <c r="R50" s="65">
        <v>0</v>
      </c>
      <c r="S50" s="65">
        <v>0</v>
      </c>
      <c r="T50" s="65">
        <v>0</v>
      </c>
      <c r="U50" s="65">
        <v>0</v>
      </c>
      <c r="V50" s="65">
        <v>0</v>
      </c>
      <c r="W50" s="65">
        <v>0</v>
      </c>
      <c r="X50" s="65">
        <v>0</v>
      </c>
      <c r="Y50" s="65">
        <v>0</v>
      </c>
      <c r="Z50" s="65">
        <v>0</v>
      </c>
      <c r="AA50" s="65">
        <v>0</v>
      </c>
      <c r="AB50" s="65">
        <v>0</v>
      </c>
      <c r="AC50" s="65">
        <v>0</v>
      </c>
      <c r="AD50" s="65">
        <v>0</v>
      </c>
      <c r="AE50" s="65">
        <v>0</v>
      </c>
      <c r="AF50" s="65">
        <v>0</v>
      </c>
      <c r="AG50" s="65">
        <v>0</v>
      </c>
      <c r="AH50" s="65">
        <v>0</v>
      </c>
      <c r="AI50" s="65">
        <v>0</v>
      </c>
      <c r="AJ50" s="65">
        <v>0</v>
      </c>
      <c r="AK50" s="65">
        <v>0</v>
      </c>
      <c r="AL50" s="65">
        <v>0</v>
      </c>
      <c r="AM50" s="65">
        <v>0</v>
      </c>
      <c r="AN50" s="65">
        <v>0</v>
      </c>
      <c r="AO50" s="65">
        <v>0</v>
      </c>
      <c r="AP50" s="65">
        <v>0</v>
      </c>
      <c r="AQ50" s="65">
        <v>0</v>
      </c>
      <c r="AR50" s="65">
        <v>0</v>
      </c>
      <c r="AS50" s="65">
        <v>0</v>
      </c>
      <c r="AT50" s="65">
        <v>0</v>
      </c>
      <c r="AU50" s="65">
        <v>0</v>
      </c>
      <c r="AV50" s="65">
        <v>0</v>
      </c>
      <c r="AW50" s="65">
        <v>0</v>
      </c>
    </row>
    <row r="51" spans="1:49" x14ac:dyDescent="0.3">
      <c r="A51" s="61">
        <v>52</v>
      </c>
      <c r="B51" s="47"/>
      <c r="C51" s="80" t="s">
        <v>203</v>
      </c>
      <c r="D51" s="1">
        <f t="shared" si="2"/>
        <v>115</v>
      </c>
      <c r="E51" s="1">
        <f t="shared" si="3"/>
        <v>36126</v>
      </c>
      <c r="F51" s="65">
        <v>115</v>
      </c>
      <c r="G51" s="65">
        <v>36126</v>
      </c>
      <c r="H51" s="65">
        <v>0</v>
      </c>
      <c r="I51" s="65">
        <v>0</v>
      </c>
      <c r="J51" s="65">
        <v>0</v>
      </c>
      <c r="K51" s="65">
        <v>0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5">
        <v>0</v>
      </c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5">
        <v>0</v>
      </c>
      <c r="Y51" s="65">
        <v>0</v>
      </c>
      <c r="Z51" s="65">
        <v>0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>
        <v>0</v>
      </c>
      <c r="AM51" s="65">
        <v>0</v>
      </c>
      <c r="AN51" s="65">
        <v>0</v>
      </c>
      <c r="AO51" s="65">
        <v>0</v>
      </c>
      <c r="AP51" s="65">
        <v>0</v>
      </c>
      <c r="AQ51" s="65">
        <v>0</v>
      </c>
      <c r="AR51" s="65">
        <v>0</v>
      </c>
      <c r="AS51" s="65">
        <v>0</v>
      </c>
      <c r="AT51" s="65">
        <v>0</v>
      </c>
      <c r="AU51" s="65">
        <v>0</v>
      </c>
      <c r="AV51" s="65">
        <v>0</v>
      </c>
      <c r="AW51" s="65">
        <v>0</v>
      </c>
    </row>
    <row r="52" spans="1:49" x14ac:dyDescent="0.3">
      <c r="A52" s="61">
        <v>53</v>
      </c>
      <c r="B52" s="47"/>
      <c r="C52" s="80" t="s">
        <v>204</v>
      </c>
      <c r="D52" s="1">
        <f t="shared" si="2"/>
        <v>0</v>
      </c>
      <c r="E52" s="1">
        <f t="shared" si="3"/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65">
        <v>0</v>
      </c>
      <c r="AE52" s="65">
        <v>0</v>
      </c>
      <c r="AF52" s="65">
        <v>0</v>
      </c>
      <c r="AG52" s="65">
        <v>0</v>
      </c>
      <c r="AH52" s="65">
        <v>0</v>
      </c>
      <c r="AI52" s="65">
        <v>0</v>
      </c>
      <c r="AJ52" s="65">
        <v>0</v>
      </c>
      <c r="AK52" s="65">
        <v>0</v>
      </c>
      <c r="AL52" s="65">
        <v>0</v>
      </c>
      <c r="AM52" s="65">
        <v>0</v>
      </c>
      <c r="AN52" s="65"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</row>
    <row r="53" spans="1:49" x14ac:dyDescent="0.3">
      <c r="A53" s="61">
        <v>54</v>
      </c>
      <c r="B53" s="47"/>
      <c r="C53" s="80" t="s">
        <v>205</v>
      </c>
      <c r="D53" s="1">
        <f t="shared" si="2"/>
        <v>96</v>
      </c>
      <c r="E53" s="1">
        <f t="shared" si="3"/>
        <v>39127</v>
      </c>
      <c r="F53" s="65">
        <v>0</v>
      </c>
      <c r="G53" s="65">
        <v>20113</v>
      </c>
      <c r="H53" s="65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96</v>
      </c>
      <c r="W53" s="65">
        <v>19014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</row>
    <row r="54" spans="1:49" x14ac:dyDescent="0.3">
      <c r="A54" s="61">
        <v>55</v>
      </c>
      <c r="B54" s="47"/>
      <c r="C54" s="80" t="s">
        <v>206</v>
      </c>
      <c r="D54" s="1">
        <f t="shared" si="2"/>
        <v>0</v>
      </c>
      <c r="E54" s="1">
        <f t="shared" si="3"/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0</v>
      </c>
      <c r="AK54" s="65"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</row>
    <row r="55" spans="1:49" x14ac:dyDescent="0.3">
      <c r="A55" s="61">
        <v>56</v>
      </c>
      <c r="B55" s="47"/>
      <c r="C55" s="80" t="s">
        <v>207</v>
      </c>
      <c r="D55" s="1">
        <f t="shared" si="2"/>
        <v>4022</v>
      </c>
      <c r="E55" s="1">
        <f t="shared" si="3"/>
        <v>2162533</v>
      </c>
      <c r="F55" s="65">
        <v>330</v>
      </c>
      <c r="G55" s="65">
        <v>240970</v>
      </c>
      <c r="H55" s="65">
        <v>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5">
        <v>0</v>
      </c>
      <c r="S55" s="65">
        <v>0</v>
      </c>
      <c r="T55" s="65">
        <v>0</v>
      </c>
      <c r="U55" s="65">
        <v>0</v>
      </c>
      <c r="V55" s="65">
        <v>50</v>
      </c>
      <c r="W55" s="65">
        <v>18020</v>
      </c>
      <c r="X55" s="65">
        <v>200</v>
      </c>
      <c r="Y55" s="65">
        <v>99556</v>
      </c>
      <c r="Z55" s="65">
        <v>0</v>
      </c>
      <c r="AA55" s="65">
        <v>0</v>
      </c>
      <c r="AB55" s="65">
        <v>3442</v>
      </c>
      <c r="AC55" s="65">
        <v>1803987</v>
      </c>
      <c r="AD55" s="65">
        <v>0</v>
      </c>
      <c r="AE55" s="65">
        <v>0</v>
      </c>
      <c r="AF55" s="65">
        <v>0</v>
      </c>
      <c r="AG55" s="65">
        <v>0</v>
      </c>
      <c r="AH55" s="65">
        <v>0</v>
      </c>
      <c r="AI55" s="65">
        <v>0</v>
      </c>
      <c r="AJ55" s="65">
        <v>0</v>
      </c>
      <c r="AK55" s="65">
        <v>0</v>
      </c>
      <c r="AL55" s="65">
        <v>0</v>
      </c>
      <c r="AM55" s="65">
        <v>0</v>
      </c>
      <c r="AN55" s="65">
        <v>0</v>
      </c>
      <c r="AO55" s="65">
        <v>0</v>
      </c>
      <c r="AP55" s="65">
        <v>0</v>
      </c>
      <c r="AQ55" s="65">
        <v>0</v>
      </c>
      <c r="AR55" s="65">
        <v>0</v>
      </c>
      <c r="AS55" s="65">
        <v>0</v>
      </c>
      <c r="AT55" s="65">
        <v>0</v>
      </c>
      <c r="AU55" s="65">
        <v>0</v>
      </c>
      <c r="AV55" s="65">
        <v>0</v>
      </c>
      <c r="AW55" s="65">
        <v>0</v>
      </c>
    </row>
    <row r="56" spans="1:49" x14ac:dyDescent="0.3">
      <c r="A56" s="61">
        <v>57</v>
      </c>
      <c r="B56" s="47"/>
      <c r="C56" s="80" t="s">
        <v>208</v>
      </c>
      <c r="D56" s="1">
        <f t="shared" si="2"/>
        <v>0</v>
      </c>
      <c r="E56" s="1">
        <f t="shared" si="3"/>
        <v>1358982</v>
      </c>
      <c r="F56" s="65">
        <v>0</v>
      </c>
      <c r="G56" s="65">
        <v>1358982</v>
      </c>
      <c r="H56" s="65">
        <v>0</v>
      </c>
      <c r="I56" s="65">
        <v>0</v>
      </c>
      <c r="J56" s="65">
        <v>0</v>
      </c>
      <c r="K56" s="65">
        <v>0</v>
      </c>
      <c r="L56" s="65">
        <v>0</v>
      </c>
      <c r="M56" s="65">
        <v>0</v>
      </c>
      <c r="N56" s="65">
        <v>0</v>
      </c>
      <c r="O56" s="65">
        <v>0</v>
      </c>
      <c r="P56" s="65">
        <v>0</v>
      </c>
      <c r="Q56" s="65">
        <v>0</v>
      </c>
      <c r="R56" s="65">
        <v>0</v>
      </c>
      <c r="S56" s="65">
        <v>0</v>
      </c>
      <c r="T56" s="65">
        <v>0</v>
      </c>
      <c r="U56" s="65">
        <v>0</v>
      </c>
      <c r="V56" s="65">
        <v>0</v>
      </c>
      <c r="W56" s="65">
        <v>0</v>
      </c>
      <c r="X56" s="65">
        <v>0</v>
      </c>
      <c r="Y56" s="65">
        <v>0</v>
      </c>
      <c r="Z56" s="65">
        <v>0</v>
      </c>
      <c r="AA56" s="65">
        <v>0</v>
      </c>
      <c r="AB56" s="65">
        <v>0</v>
      </c>
      <c r="AC56" s="65">
        <v>0</v>
      </c>
      <c r="AD56" s="65">
        <v>0</v>
      </c>
      <c r="AE56" s="65">
        <v>0</v>
      </c>
      <c r="AF56" s="65">
        <v>0</v>
      </c>
      <c r="AG56" s="65">
        <v>0</v>
      </c>
      <c r="AH56" s="65">
        <v>0</v>
      </c>
      <c r="AI56" s="65">
        <v>0</v>
      </c>
      <c r="AJ56" s="65">
        <v>0</v>
      </c>
      <c r="AK56" s="65">
        <v>0</v>
      </c>
      <c r="AL56" s="65">
        <v>0</v>
      </c>
      <c r="AM56" s="65">
        <v>0</v>
      </c>
      <c r="AN56" s="65">
        <v>0</v>
      </c>
      <c r="AO56" s="65">
        <v>0</v>
      </c>
      <c r="AP56" s="65">
        <v>0</v>
      </c>
      <c r="AQ56" s="65">
        <v>0</v>
      </c>
      <c r="AR56" s="65">
        <v>0</v>
      </c>
      <c r="AS56" s="65">
        <v>0</v>
      </c>
      <c r="AT56" s="65">
        <v>0</v>
      </c>
      <c r="AU56" s="65">
        <v>0</v>
      </c>
      <c r="AV56" s="65">
        <v>0</v>
      </c>
      <c r="AW56" s="65">
        <v>0</v>
      </c>
    </row>
    <row r="57" spans="1:49" x14ac:dyDescent="0.3">
      <c r="A57" s="61">
        <v>58</v>
      </c>
      <c r="B57" s="47"/>
      <c r="C57" s="80" t="s">
        <v>209</v>
      </c>
      <c r="D57" s="1">
        <f t="shared" si="2"/>
        <v>75</v>
      </c>
      <c r="E57" s="1">
        <f t="shared" si="3"/>
        <v>15959</v>
      </c>
      <c r="F57" s="65">
        <v>75</v>
      </c>
      <c r="G57" s="65">
        <v>15959</v>
      </c>
      <c r="H57" s="65">
        <v>0</v>
      </c>
      <c r="I57" s="65">
        <v>0</v>
      </c>
      <c r="J57" s="65">
        <v>0</v>
      </c>
      <c r="K57" s="65">
        <v>0</v>
      </c>
      <c r="L57" s="65">
        <v>0</v>
      </c>
      <c r="M57" s="65">
        <v>0</v>
      </c>
      <c r="N57" s="65">
        <v>0</v>
      </c>
      <c r="O57" s="65">
        <v>0</v>
      </c>
      <c r="P57" s="65">
        <v>0</v>
      </c>
      <c r="Q57" s="65">
        <v>0</v>
      </c>
      <c r="R57" s="65">
        <v>0</v>
      </c>
      <c r="S57" s="65">
        <v>0</v>
      </c>
      <c r="T57" s="65">
        <v>0</v>
      </c>
      <c r="U57" s="65">
        <v>0</v>
      </c>
      <c r="V57" s="65">
        <v>0</v>
      </c>
      <c r="W57" s="65">
        <v>0</v>
      </c>
      <c r="X57" s="65">
        <v>0</v>
      </c>
      <c r="Y57" s="65">
        <v>0</v>
      </c>
      <c r="Z57" s="65">
        <v>0</v>
      </c>
      <c r="AA57" s="65">
        <v>0</v>
      </c>
      <c r="AB57" s="65">
        <v>0</v>
      </c>
      <c r="AC57" s="65">
        <v>0</v>
      </c>
      <c r="AD57" s="65">
        <v>0</v>
      </c>
      <c r="AE57" s="65">
        <v>0</v>
      </c>
      <c r="AF57" s="65">
        <v>0</v>
      </c>
      <c r="AG57" s="65">
        <v>0</v>
      </c>
      <c r="AH57" s="65">
        <v>0</v>
      </c>
      <c r="AI57" s="65">
        <v>0</v>
      </c>
      <c r="AJ57" s="65">
        <v>0</v>
      </c>
      <c r="AK57" s="65">
        <v>0</v>
      </c>
      <c r="AL57" s="65">
        <v>0</v>
      </c>
      <c r="AM57" s="65">
        <v>0</v>
      </c>
      <c r="AN57" s="65">
        <v>0</v>
      </c>
      <c r="AO57" s="65">
        <v>0</v>
      </c>
      <c r="AP57" s="65">
        <v>0</v>
      </c>
      <c r="AQ57" s="65">
        <v>0</v>
      </c>
      <c r="AR57" s="65">
        <v>0</v>
      </c>
      <c r="AS57" s="65">
        <v>0</v>
      </c>
      <c r="AT57" s="65">
        <v>0</v>
      </c>
      <c r="AU57" s="65">
        <v>0</v>
      </c>
      <c r="AV57" s="65">
        <v>0</v>
      </c>
      <c r="AW57" s="65">
        <v>0</v>
      </c>
    </row>
    <row r="58" spans="1:49" x14ac:dyDescent="0.3">
      <c r="A58" s="61">
        <v>59</v>
      </c>
      <c r="B58" s="47"/>
      <c r="C58" s="80" t="s">
        <v>210</v>
      </c>
      <c r="D58" s="1">
        <f t="shared" si="2"/>
        <v>210</v>
      </c>
      <c r="E58" s="1">
        <f t="shared" si="3"/>
        <v>79135</v>
      </c>
      <c r="F58" s="65">
        <v>210</v>
      </c>
      <c r="G58" s="65">
        <v>79135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v>0</v>
      </c>
      <c r="Y58" s="65">
        <v>0</v>
      </c>
      <c r="Z58" s="65">
        <v>0</v>
      </c>
      <c r="AA58" s="65">
        <v>0</v>
      </c>
      <c r="AB58" s="65">
        <v>0</v>
      </c>
      <c r="AC58" s="65">
        <v>0</v>
      </c>
      <c r="AD58" s="65">
        <v>0</v>
      </c>
      <c r="AE58" s="65">
        <v>0</v>
      </c>
      <c r="AF58" s="65">
        <v>0</v>
      </c>
      <c r="AG58" s="65">
        <v>0</v>
      </c>
      <c r="AH58" s="65">
        <v>0</v>
      </c>
      <c r="AI58" s="65">
        <v>0</v>
      </c>
      <c r="AJ58" s="65">
        <v>0</v>
      </c>
      <c r="AK58" s="65">
        <v>0</v>
      </c>
      <c r="AL58" s="65">
        <v>0</v>
      </c>
      <c r="AM58" s="65">
        <v>0</v>
      </c>
      <c r="AN58" s="65">
        <v>0</v>
      </c>
      <c r="AO58" s="65">
        <v>0</v>
      </c>
      <c r="AP58" s="65">
        <v>0</v>
      </c>
      <c r="AQ58" s="65">
        <v>0</v>
      </c>
      <c r="AR58" s="65">
        <v>0</v>
      </c>
      <c r="AS58" s="65">
        <v>0</v>
      </c>
      <c r="AT58" s="65">
        <v>0</v>
      </c>
      <c r="AU58" s="65">
        <v>0</v>
      </c>
      <c r="AV58" s="65">
        <v>0</v>
      </c>
      <c r="AW58" s="65">
        <v>0</v>
      </c>
    </row>
    <row r="59" spans="1:49" x14ac:dyDescent="0.3">
      <c r="A59" s="61">
        <v>60</v>
      </c>
      <c r="B59" s="47"/>
      <c r="C59" s="80" t="s">
        <v>211</v>
      </c>
      <c r="D59" s="1">
        <f t="shared" si="2"/>
        <v>0</v>
      </c>
      <c r="E59" s="1">
        <f t="shared" si="3"/>
        <v>0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  <c r="K59" s="65">
        <v>0</v>
      </c>
      <c r="L59" s="65">
        <v>0</v>
      </c>
      <c r="M59" s="65">
        <v>0</v>
      </c>
      <c r="N59" s="65">
        <v>0</v>
      </c>
      <c r="O59" s="65">
        <v>0</v>
      </c>
      <c r="P59" s="65">
        <v>0</v>
      </c>
      <c r="Q59" s="65">
        <v>0</v>
      </c>
      <c r="R59" s="65">
        <v>0</v>
      </c>
      <c r="S59" s="65">
        <v>0</v>
      </c>
      <c r="T59" s="65">
        <v>0</v>
      </c>
      <c r="U59" s="65">
        <v>0</v>
      </c>
      <c r="V59" s="65">
        <v>0</v>
      </c>
      <c r="W59" s="65">
        <v>0</v>
      </c>
      <c r="X59" s="65">
        <v>0</v>
      </c>
      <c r="Y59" s="65">
        <v>0</v>
      </c>
      <c r="Z59" s="65">
        <v>0</v>
      </c>
      <c r="AA59" s="65">
        <v>0</v>
      </c>
      <c r="AB59" s="65">
        <v>0</v>
      </c>
      <c r="AC59" s="65">
        <v>0</v>
      </c>
      <c r="AD59" s="65">
        <v>0</v>
      </c>
      <c r="AE59" s="65">
        <v>0</v>
      </c>
      <c r="AF59" s="65">
        <v>0</v>
      </c>
      <c r="AG59" s="65">
        <v>0</v>
      </c>
      <c r="AH59" s="65">
        <v>0</v>
      </c>
      <c r="AI59" s="65">
        <v>0</v>
      </c>
      <c r="AJ59" s="65">
        <v>0</v>
      </c>
      <c r="AK59" s="65">
        <v>0</v>
      </c>
      <c r="AL59" s="65">
        <v>0</v>
      </c>
      <c r="AM59" s="65">
        <v>0</v>
      </c>
      <c r="AN59" s="65">
        <v>0</v>
      </c>
      <c r="AO59" s="65">
        <v>0</v>
      </c>
      <c r="AP59" s="65">
        <v>0</v>
      </c>
      <c r="AQ59" s="65">
        <v>0</v>
      </c>
      <c r="AR59" s="65">
        <v>0</v>
      </c>
      <c r="AS59" s="65">
        <v>0</v>
      </c>
      <c r="AT59" s="65">
        <v>0</v>
      </c>
      <c r="AU59" s="65">
        <v>0</v>
      </c>
      <c r="AV59" s="65">
        <v>0</v>
      </c>
      <c r="AW59" s="65">
        <v>0</v>
      </c>
    </row>
    <row r="60" spans="1:49" x14ac:dyDescent="0.3">
      <c r="A60" s="61">
        <v>61</v>
      </c>
      <c r="B60" s="47"/>
      <c r="C60" s="80" t="s">
        <v>212</v>
      </c>
      <c r="D60" s="1">
        <f t="shared" si="2"/>
        <v>40</v>
      </c>
      <c r="E60" s="1">
        <f t="shared" si="3"/>
        <v>41528</v>
      </c>
      <c r="F60" s="65">
        <v>0</v>
      </c>
      <c r="G60" s="65">
        <v>11264</v>
      </c>
      <c r="H60" s="65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20</v>
      </c>
      <c r="S60" s="65">
        <v>7363</v>
      </c>
      <c r="T60" s="65">
        <v>0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20</v>
      </c>
      <c r="AA60" s="65">
        <v>22901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>
        <v>0</v>
      </c>
      <c r="AH60" s="65">
        <v>0</v>
      </c>
      <c r="AI60" s="65">
        <v>0</v>
      </c>
      <c r="AJ60" s="65">
        <v>0</v>
      </c>
      <c r="AK60" s="65">
        <v>0</v>
      </c>
      <c r="AL60" s="65">
        <v>0</v>
      </c>
      <c r="AM60" s="65">
        <v>0</v>
      </c>
      <c r="AN60" s="65">
        <v>0</v>
      </c>
      <c r="AO60" s="65">
        <v>0</v>
      </c>
      <c r="AP60" s="65">
        <v>0</v>
      </c>
      <c r="AQ60" s="65">
        <v>0</v>
      </c>
      <c r="AR60" s="65">
        <v>0</v>
      </c>
      <c r="AS60" s="65">
        <v>0</v>
      </c>
      <c r="AT60" s="65">
        <v>0</v>
      </c>
      <c r="AU60" s="65">
        <v>0</v>
      </c>
      <c r="AV60" s="65">
        <v>0</v>
      </c>
      <c r="AW60" s="65">
        <v>0</v>
      </c>
    </row>
    <row r="61" spans="1:49" x14ac:dyDescent="0.3">
      <c r="A61" s="61">
        <v>62</v>
      </c>
      <c r="B61" s="47"/>
      <c r="C61" s="80" t="s">
        <v>213</v>
      </c>
      <c r="D61" s="1">
        <f t="shared" si="2"/>
        <v>0</v>
      </c>
      <c r="E61" s="1">
        <f t="shared" si="3"/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>
        <v>0</v>
      </c>
      <c r="S61" s="65">
        <v>0</v>
      </c>
      <c r="T61" s="65">
        <v>0</v>
      </c>
      <c r="U61" s="65">
        <v>0</v>
      </c>
      <c r="V61" s="65">
        <v>0</v>
      </c>
      <c r="W61" s="65">
        <v>0</v>
      </c>
      <c r="X61" s="65">
        <v>0</v>
      </c>
      <c r="Y61" s="65">
        <v>0</v>
      </c>
      <c r="Z61" s="65">
        <v>0</v>
      </c>
      <c r="AA61" s="65">
        <v>0</v>
      </c>
      <c r="AB61" s="65">
        <v>0</v>
      </c>
      <c r="AC61" s="65">
        <v>0</v>
      </c>
      <c r="AD61" s="65">
        <v>0</v>
      </c>
      <c r="AE61" s="65">
        <v>0</v>
      </c>
      <c r="AF61" s="65">
        <v>0</v>
      </c>
      <c r="AG61" s="65">
        <v>0</v>
      </c>
      <c r="AH61" s="65">
        <v>0</v>
      </c>
      <c r="AI61" s="65">
        <v>0</v>
      </c>
      <c r="AJ61" s="65">
        <v>0</v>
      </c>
      <c r="AK61" s="65">
        <v>0</v>
      </c>
      <c r="AL61" s="65">
        <v>0</v>
      </c>
      <c r="AM61" s="65">
        <v>0</v>
      </c>
      <c r="AN61" s="65">
        <v>0</v>
      </c>
      <c r="AO61" s="65">
        <v>0</v>
      </c>
      <c r="AP61" s="65">
        <v>0</v>
      </c>
      <c r="AQ61" s="65">
        <v>0</v>
      </c>
      <c r="AR61" s="65">
        <v>0</v>
      </c>
      <c r="AS61" s="65">
        <v>0</v>
      </c>
      <c r="AT61" s="65">
        <v>0</v>
      </c>
      <c r="AU61" s="65">
        <v>0</v>
      </c>
      <c r="AV61" s="65">
        <v>0</v>
      </c>
      <c r="AW61" s="65">
        <v>0</v>
      </c>
    </row>
    <row r="62" spans="1:49" x14ac:dyDescent="0.3">
      <c r="A62" s="61">
        <v>63</v>
      </c>
      <c r="B62" s="47"/>
      <c r="C62" s="80" t="s">
        <v>214</v>
      </c>
      <c r="D62" s="1">
        <f t="shared" si="2"/>
        <v>250</v>
      </c>
      <c r="E62" s="1">
        <f t="shared" si="3"/>
        <v>69770</v>
      </c>
      <c r="F62" s="65">
        <v>200</v>
      </c>
      <c r="G62" s="65">
        <v>59741</v>
      </c>
      <c r="H62" s="65">
        <v>0</v>
      </c>
      <c r="I62" s="65">
        <v>0</v>
      </c>
      <c r="J62" s="65">
        <v>0</v>
      </c>
      <c r="K62" s="65">
        <v>0</v>
      </c>
      <c r="L62" s="65">
        <v>0</v>
      </c>
      <c r="M62" s="65">
        <v>0</v>
      </c>
      <c r="N62" s="65">
        <v>0</v>
      </c>
      <c r="O62" s="65">
        <v>0</v>
      </c>
      <c r="P62" s="65">
        <v>0</v>
      </c>
      <c r="Q62" s="65">
        <v>0</v>
      </c>
      <c r="R62" s="65">
        <v>0</v>
      </c>
      <c r="S62" s="65">
        <v>0</v>
      </c>
      <c r="T62" s="65">
        <v>0</v>
      </c>
      <c r="U62" s="65">
        <v>0</v>
      </c>
      <c r="V62" s="65">
        <v>50</v>
      </c>
      <c r="W62" s="65">
        <v>10029</v>
      </c>
      <c r="X62" s="65">
        <v>0</v>
      </c>
      <c r="Y62" s="65">
        <v>0</v>
      </c>
      <c r="Z62" s="65">
        <v>0</v>
      </c>
      <c r="AA62" s="65">
        <v>0</v>
      </c>
      <c r="AB62" s="65">
        <v>0</v>
      </c>
      <c r="AC62" s="65">
        <v>0</v>
      </c>
      <c r="AD62" s="65">
        <v>0</v>
      </c>
      <c r="AE62" s="65">
        <v>0</v>
      </c>
      <c r="AF62" s="65">
        <v>0</v>
      </c>
      <c r="AG62" s="65">
        <v>0</v>
      </c>
      <c r="AH62" s="65">
        <v>0</v>
      </c>
      <c r="AI62" s="65">
        <v>0</v>
      </c>
      <c r="AJ62" s="65">
        <v>0</v>
      </c>
      <c r="AK62" s="65">
        <v>0</v>
      </c>
      <c r="AL62" s="65">
        <v>0</v>
      </c>
      <c r="AM62" s="65">
        <v>0</v>
      </c>
      <c r="AN62" s="65">
        <v>0</v>
      </c>
      <c r="AO62" s="65">
        <v>0</v>
      </c>
      <c r="AP62" s="65">
        <v>0</v>
      </c>
      <c r="AQ62" s="65">
        <v>0</v>
      </c>
      <c r="AR62" s="65">
        <v>0</v>
      </c>
      <c r="AS62" s="65">
        <v>0</v>
      </c>
      <c r="AT62" s="65">
        <v>0</v>
      </c>
      <c r="AU62" s="65">
        <v>0</v>
      </c>
      <c r="AV62" s="65">
        <v>0</v>
      </c>
      <c r="AW62" s="65">
        <v>0</v>
      </c>
    </row>
    <row r="63" spans="1:49" x14ac:dyDescent="0.3">
      <c r="A63" s="61">
        <v>64</v>
      </c>
      <c r="B63" s="47"/>
      <c r="C63" s="80" t="s">
        <v>215</v>
      </c>
      <c r="D63" s="1">
        <f t="shared" si="2"/>
        <v>5475</v>
      </c>
      <c r="E63" s="1">
        <f t="shared" si="3"/>
        <v>1602852</v>
      </c>
      <c r="F63" s="65">
        <v>5130</v>
      </c>
      <c r="G63" s="65">
        <v>1485329</v>
      </c>
      <c r="H63" s="65">
        <v>0</v>
      </c>
      <c r="I63" s="65">
        <v>0</v>
      </c>
      <c r="J63" s="65">
        <v>0</v>
      </c>
      <c r="K63" s="65">
        <v>0</v>
      </c>
      <c r="L63" s="65">
        <v>0</v>
      </c>
      <c r="M63" s="65">
        <v>0</v>
      </c>
      <c r="N63" s="65">
        <v>0</v>
      </c>
      <c r="O63" s="65">
        <v>0</v>
      </c>
      <c r="P63" s="65">
        <v>0</v>
      </c>
      <c r="Q63" s="65">
        <v>0</v>
      </c>
      <c r="R63" s="65">
        <v>15</v>
      </c>
      <c r="S63" s="65">
        <v>4634</v>
      </c>
      <c r="T63" s="65">
        <v>0</v>
      </c>
      <c r="U63" s="65">
        <v>0</v>
      </c>
      <c r="V63" s="65">
        <v>100</v>
      </c>
      <c r="W63" s="65">
        <v>22343</v>
      </c>
      <c r="X63" s="65">
        <v>200</v>
      </c>
      <c r="Y63" s="65">
        <v>61718</v>
      </c>
      <c r="Z63" s="65">
        <v>30</v>
      </c>
      <c r="AA63" s="65">
        <v>28828</v>
      </c>
      <c r="AB63" s="65">
        <v>0</v>
      </c>
      <c r="AC63" s="65">
        <v>0</v>
      </c>
      <c r="AD63" s="65">
        <v>0</v>
      </c>
      <c r="AE63" s="65">
        <v>0</v>
      </c>
      <c r="AF63" s="65">
        <v>0</v>
      </c>
      <c r="AG63" s="65">
        <v>0</v>
      </c>
      <c r="AH63" s="65">
        <v>0</v>
      </c>
      <c r="AI63" s="65">
        <v>0</v>
      </c>
      <c r="AJ63" s="65">
        <v>0</v>
      </c>
      <c r="AK63" s="65">
        <v>0</v>
      </c>
      <c r="AL63" s="65">
        <v>0</v>
      </c>
      <c r="AM63" s="65">
        <v>0</v>
      </c>
      <c r="AN63" s="65">
        <v>0</v>
      </c>
      <c r="AO63" s="65">
        <v>0</v>
      </c>
      <c r="AP63" s="65">
        <v>0</v>
      </c>
      <c r="AQ63" s="65">
        <v>0</v>
      </c>
      <c r="AR63" s="65">
        <v>0</v>
      </c>
      <c r="AS63" s="65">
        <v>0</v>
      </c>
      <c r="AT63" s="65">
        <v>0</v>
      </c>
      <c r="AU63" s="65">
        <v>0</v>
      </c>
      <c r="AV63" s="65">
        <v>0</v>
      </c>
      <c r="AW63" s="65">
        <v>0</v>
      </c>
    </row>
    <row r="64" spans="1:49" x14ac:dyDescent="0.3">
      <c r="A64" s="61">
        <v>65</v>
      </c>
      <c r="B64" s="47"/>
      <c r="C64" s="80" t="s">
        <v>216</v>
      </c>
      <c r="D64" s="1">
        <f t="shared" si="2"/>
        <v>0</v>
      </c>
      <c r="E64" s="1">
        <f t="shared" si="3"/>
        <v>0</v>
      </c>
      <c r="F64" s="65">
        <v>0</v>
      </c>
      <c r="G64" s="65">
        <v>0</v>
      </c>
      <c r="H64" s="65">
        <v>0</v>
      </c>
      <c r="I64" s="65">
        <v>0</v>
      </c>
      <c r="J64" s="65">
        <v>0</v>
      </c>
      <c r="K64" s="65">
        <v>0</v>
      </c>
      <c r="L64" s="65">
        <v>0</v>
      </c>
      <c r="M64" s="65">
        <v>0</v>
      </c>
      <c r="N64" s="65">
        <v>0</v>
      </c>
      <c r="O64" s="65">
        <v>0</v>
      </c>
      <c r="P64" s="65">
        <v>0</v>
      </c>
      <c r="Q64" s="65">
        <v>0</v>
      </c>
      <c r="R64" s="65">
        <v>0</v>
      </c>
      <c r="S64" s="65">
        <v>0</v>
      </c>
      <c r="T64" s="65">
        <v>0</v>
      </c>
      <c r="U64" s="65">
        <v>0</v>
      </c>
      <c r="V64" s="65">
        <v>0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>
        <v>0</v>
      </c>
      <c r="AC64" s="65">
        <v>0</v>
      </c>
      <c r="AD64" s="65">
        <v>0</v>
      </c>
      <c r="AE64" s="65">
        <v>0</v>
      </c>
      <c r="AF64" s="65">
        <v>0</v>
      </c>
      <c r="AG64" s="65">
        <v>0</v>
      </c>
      <c r="AH64" s="65">
        <v>0</v>
      </c>
      <c r="AI64" s="65">
        <v>0</v>
      </c>
      <c r="AJ64" s="65">
        <v>0</v>
      </c>
      <c r="AK64" s="65">
        <v>0</v>
      </c>
      <c r="AL64" s="65">
        <v>0</v>
      </c>
      <c r="AM64" s="65">
        <v>0</v>
      </c>
      <c r="AN64" s="65">
        <v>0</v>
      </c>
      <c r="AO64" s="65">
        <v>0</v>
      </c>
      <c r="AP64" s="65">
        <v>0</v>
      </c>
      <c r="AQ64" s="65">
        <v>0</v>
      </c>
      <c r="AR64" s="65">
        <v>0</v>
      </c>
      <c r="AS64" s="65">
        <v>0</v>
      </c>
      <c r="AT64" s="65">
        <v>0</v>
      </c>
      <c r="AU64" s="65">
        <v>0</v>
      </c>
      <c r="AV64" s="65">
        <v>0</v>
      </c>
      <c r="AW64" s="65">
        <v>0</v>
      </c>
    </row>
    <row r="65" spans="1:49" x14ac:dyDescent="0.3">
      <c r="A65" s="61">
        <v>66</v>
      </c>
      <c r="B65" s="47"/>
      <c r="C65" s="80" t="s">
        <v>217</v>
      </c>
      <c r="D65" s="1">
        <f t="shared" si="2"/>
        <v>80</v>
      </c>
      <c r="E65" s="1">
        <f t="shared" si="3"/>
        <v>14272</v>
      </c>
      <c r="F65" s="65">
        <v>80</v>
      </c>
      <c r="G65" s="65">
        <v>14272</v>
      </c>
      <c r="H65" s="65">
        <v>0</v>
      </c>
      <c r="I65" s="65">
        <v>0</v>
      </c>
      <c r="J65" s="65">
        <v>0</v>
      </c>
      <c r="K65" s="65">
        <v>0</v>
      </c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R65" s="65">
        <v>0</v>
      </c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5">
        <v>0</v>
      </c>
      <c r="Y65" s="65">
        <v>0</v>
      </c>
      <c r="Z65" s="65">
        <v>0</v>
      </c>
      <c r="AA65" s="65">
        <v>0</v>
      </c>
      <c r="AB65" s="65">
        <v>0</v>
      </c>
      <c r="AC65" s="65">
        <v>0</v>
      </c>
      <c r="AD65" s="65">
        <v>0</v>
      </c>
      <c r="AE65" s="65">
        <v>0</v>
      </c>
      <c r="AF65" s="65">
        <v>0</v>
      </c>
      <c r="AG65" s="65">
        <v>0</v>
      </c>
      <c r="AH65" s="65">
        <v>0</v>
      </c>
      <c r="AI65" s="65">
        <v>0</v>
      </c>
      <c r="AJ65" s="65">
        <v>0</v>
      </c>
      <c r="AK65" s="65">
        <v>0</v>
      </c>
      <c r="AL65" s="65">
        <v>0</v>
      </c>
      <c r="AM65" s="65">
        <v>0</v>
      </c>
      <c r="AN65" s="65">
        <v>0</v>
      </c>
      <c r="AO65" s="65">
        <v>0</v>
      </c>
      <c r="AP65" s="65">
        <v>0</v>
      </c>
      <c r="AQ65" s="65">
        <v>0</v>
      </c>
      <c r="AR65" s="65">
        <v>0</v>
      </c>
      <c r="AS65" s="65">
        <v>0</v>
      </c>
      <c r="AT65" s="65">
        <v>0</v>
      </c>
      <c r="AU65" s="65">
        <v>0</v>
      </c>
      <c r="AV65" s="65">
        <v>0</v>
      </c>
      <c r="AW65" s="65">
        <v>0</v>
      </c>
    </row>
    <row r="66" spans="1:49" x14ac:dyDescent="0.3">
      <c r="A66" s="61">
        <v>67</v>
      </c>
      <c r="B66" s="49"/>
      <c r="C66" s="80" t="s">
        <v>218</v>
      </c>
      <c r="D66" s="1">
        <f t="shared" si="2"/>
        <v>290</v>
      </c>
      <c r="E66" s="1">
        <f t="shared" si="3"/>
        <v>50710</v>
      </c>
      <c r="F66" s="65">
        <v>240</v>
      </c>
      <c r="G66" s="65">
        <v>44321</v>
      </c>
      <c r="H66" s="65">
        <v>0</v>
      </c>
      <c r="I66" s="65">
        <v>0</v>
      </c>
      <c r="J66" s="65">
        <v>0</v>
      </c>
      <c r="K66" s="65"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R66" s="65">
        <v>0</v>
      </c>
      <c r="S66" s="65">
        <v>0</v>
      </c>
      <c r="T66" s="65">
        <v>0</v>
      </c>
      <c r="U66" s="65">
        <v>0</v>
      </c>
      <c r="V66" s="65">
        <v>50</v>
      </c>
      <c r="W66" s="65">
        <v>6389</v>
      </c>
      <c r="X66" s="65">
        <v>0</v>
      </c>
      <c r="Y66" s="65">
        <v>0</v>
      </c>
      <c r="Z66" s="65">
        <v>0</v>
      </c>
      <c r="AA66" s="65">
        <v>0</v>
      </c>
      <c r="AB66" s="65">
        <v>0</v>
      </c>
      <c r="AC66" s="65">
        <v>0</v>
      </c>
      <c r="AD66" s="65">
        <v>0</v>
      </c>
      <c r="AE66" s="65">
        <v>0</v>
      </c>
      <c r="AF66" s="65">
        <v>0</v>
      </c>
      <c r="AG66" s="65">
        <v>0</v>
      </c>
      <c r="AH66" s="65">
        <v>0</v>
      </c>
      <c r="AI66" s="65">
        <v>0</v>
      </c>
      <c r="AJ66" s="65">
        <v>0</v>
      </c>
      <c r="AK66" s="65">
        <v>0</v>
      </c>
      <c r="AL66" s="65">
        <v>0</v>
      </c>
      <c r="AM66" s="65">
        <v>0</v>
      </c>
      <c r="AN66" s="65">
        <v>0</v>
      </c>
      <c r="AO66" s="65">
        <v>0</v>
      </c>
      <c r="AP66" s="65">
        <v>0</v>
      </c>
      <c r="AQ66" s="65">
        <v>0</v>
      </c>
      <c r="AR66" s="65">
        <v>0</v>
      </c>
      <c r="AS66" s="65">
        <v>0</v>
      </c>
      <c r="AT66" s="65">
        <v>0</v>
      </c>
      <c r="AU66" s="65">
        <v>0</v>
      </c>
      <c r="AV66" s="65">
        <v>0</v>
      </c>
      <c r="AW66" s="65">
        <v>0</v>
      </c>
    </row>
    <row r="67" spans="1:49" x14ac:dyDescent="0.3">
      <c r="A67" s="61">
        <v>68</v>
      </c>
      <c r="B67" s="78" t="s">
        <v>219</v>
      </c>
      <c r="C67" s="79" t="s">
        <v>220</v>
      </c>
      <c r="D67" s="1">
        <f t="shared" si="2"/>
        <v>3268</v>
      </c>
      <c r="E67" s="1">
        <f t="shared" si="3"/>
        <v>1345420</v>
      </c>
      <c r="F67" s="65">
        <v>1100</v>
      </c>
      <c r="G67" s="65">
        <v>331064</v>
      </c>
      <c r="H67" s="65">
        <v>1214</v>
      </c>
      <c r="I67" s="65">
        <v>359748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120</v>
      </c>
      <c r="S67" s="65">
        <v>40777</v>
      </c>
      <c r="T67" s="65">
        <v>0</v>
      </c>
      <c r="U67" s="65">
        <v>0</v>
      </c>
      <c r="V67" s="65">
        <v>300</v>
      </c>
      <c r="W67" s="65">
        <v>73720</v>
      </c>
      <c r="X67" s="65">
        <v>10</v>
      </c>
      <c r="Y67" s="65">
        <v>3394</v>
      </c>
      <c r="Z67" s="65">
        <v>500</v>
      </c>
      <c r="AA67" s="65">
        <v>528436</v>
      </c>
      <c r="AB67" s="65">
        <v>0</v>
      </c>
      <c r="AC67" s="65">
        <v>0</v>
      </c>
      <c r="AD67" s="65">
        <v>0</v>
      </c>
      <c r="AE67" s="65">
        <v>0</v>
      </c>
      <c r="AF67" s="65">
        <v>0</v>
      </c>
      <c r="AG67" s="65">
        <v>0</v>
      </c>
      <c r="AH67" s="65">
        <v>24</v>
      </c>
      <c r="AI67" s="65">
        <v>8281</v>
      </c>
      <c r="AJ67" s="65">
        <v>0</v>
      </c>
      <c r="AK67" s="65">
        <v>0</v>
      </c>
      <c r="AL67" s="65">
        <v>0</v>
      </c>
      <c r="AM67" s="65">
        <v>0</v>
      </c>
      <c r="AN67" s="65">
        <v>0</v>
      </c>
      <c r="AO67" s="65">
        <v>0</v>
      </c>
      <c r="AP67" s="65">
        <v>0</v>
      </c>
      <c r="AQ67" s="65">
        <v>0</v>
      </c>
      <c r="AR67" s="65">
        <v>0</v>
      </c>
      <c r="AS67" s="65">
        <v>0</v>
      </c>
      <c r="AT67" s="65">
        <v>0</v>
      </c>
      <c r="AU67" s="65">
        <v>0</v>
      </c>
      <c r="AV67" s="65">
        <v>0</v>
      </c>
      <c r="AW67" s="65">
        <v>0</v>
      </c>
    </row>
    <row r="68" spans="1:49" x14ac:dyDescent="0.3">
      <c r="A68" s="61">
        <v>69</v>
      </c>
      <c r="B68" s="47"/>
      <c r="C68" s="79" t="s">
        <v>221</v>
      </c>
      <c r="D68" s="1">
        <f t="shared" si="2"/>
        <v>0</v>
      </c>
      <c r="E68" s="1">
        <f t="shared" si="3"/>
        <v>0</v>
      </c>
      <c r="F68" s="65">
        <v>0</v>
      </c>
      <c r="G68" s="65">
        <v>0</v>
      </c>
      <c r="H68" s="65">
        <v>0</v>
      </c>
      <c r="I68" s="65">
        <v>0</v>
      </c>
      <c r="J68" s="65">
        <v>0</v>
      </c>
      <c r="K68" s="65">
        <v>0</v>
      </c>
      <c r="L68" s="65">
        <v>0</v>
      </c>
      <c r="M68" s="65">
        <v>0</v>
      </c>
      <c r="N68" s="65">
        <v>0</v>
      </c>
      <c r="O68" s="65">
        <v>0</v>
      </c>
      <c r="P68" s="65">
        <v>0</v>
      </c>
      <c r="Q68" s="65">
        <v>0</v>
      </c>
      <c r="R68" s="65">
        <v>0</v>
      </c>
      <c r="S68" s="65">
        <v>0</v>
      </c>
      <c r="T68" s="65">
        <v>0</v>
      </c>
      <c r="U68" s="65">
        <v>0</v>
      </c>
      <c r="V68" s="65">
        <v>0</v>
      </c>
      <c r="W68" s="65">
        <v>0</v>
      </c>
      <c r="X68" s="65">
        <v>0</v>
      </c>
      <c r="Y68" s="65">
        <v>0</v>
      </c>
      <c r="Z68" s="65">
        <v>0</v>
      </c>
      <c r="AA68" s="65">
        <v>0</v>
      </c>
      <c r="AB68" s="65">
        <v>0</v>
      </c>
      <c r="AC68" s="65">
        <v>0</v>
      </c>
      <c r="AD68" s="65">
        <v>0</v>
      </c>
      <c r="AE68" s="65">
        <v>0</v>
      </c>
      <c r="AF68" s="65">
        <v>0</v>
      </c>
      <c r="AG68" s="65">
        <v>0</v>
      </c>
      <c r="AH68" s="65">
        <v>0</v>
      </c>
      <c r="AI68" s="65">
        <v>0</v>
      </c>
      <c r="AJ68" s="65">
        <v>0</v>
      </c>
      <c r="AK68" s="65">
        <v>0</v>
      </c>
      <c r="AL68" s="65">
        <v>0</v>
      </c>
      <c r="AM68" s="65">
        <v>0</v>
      </c>
      <c r="AN68" s="65">
        <v>0</v>
      </c>
      <c r="AO68" s="65">
        <v>0</v>
      </c>
      <c r="AP68" s="65">
        <v>0</v>
      </c>
      <c r="AQ68" s="65">
        <v>0</v>
      </c>
      <c r="AR68" s="65">
        <v>0</v>
      </c>
      <c r="AS68" s="65">
        <v>0</v>
      </c>
      <c r="AT68" s="65">
        <v>0</v>
      </c>
      <c r="AU68" s="65">
        <v>0</v>
      </c>
      <c r="AV68" s="65">
        <v>0</v>
      </c>
      <c r="AW68" s="65">
        <v>0</v>
      </c>
    </row>
    <row r="69" spans="1:49" x14ac:dyDescent="0.3">
      <c r="A69" s="61">
        <v>70</v>
      </c>
      <c r="B69" s="47"/>
      <c r="C69" s="79" t="s">
        <v>222</v>
      </c>
      <c r="D69" s="1">
        <f t="shared" si="2"/>
        <v>10</v>
      </c>
      <c r="E69" s="1">
        <f t="shared" si="3"/>
        <v>1959</v>
      </c>
      <c r="F69" s="65">
        <v>10</v>
      </c>
      <c r="G69" s="65">
        <v>1959</v>
      </c>
      <c r="H69" s="65">
        <v>0</v>
      </c>
      <c r="I69" s="65">
        <v>0</v>
      </c>
      <c r="J69" s="65">
        <v>0</v>
      </c>
      <c r="K69" s="65">
        <v>0</v>
      </c>
      <c r="L69" s="65">
        <v>0</v>
      </c>
      <c r="M69" s="65">
        <v>0</v>
      </c>
      <c r="N69" s="65">
        <v>0</v>
      </c>
      <c r="O69" s="65">
        <v>0</v>
      </c>
      <c r="P69" s="65">
        <v>0</v>
      </c>
      <c r="Q69" s="65">
        <v>0</v>
      </c>
      <c r="R69" s="65">
        <v>0</v>
      </c>
      <c r="S69" s="65">
        <v>0</v>
      </c>
      <c r="T69" s="65">
        <v>0</v>
      </c>
      <c r="U69" s="65">
        <v>0</v>
      </c>
      <c r="V69" s="65">
        <v>0</v>
      </c>
      <c r="W69" s="65">
        <v>0</v>
      </c>
      <c r="X69" s="65">
        <v>0</v>
      </c>
      <c r="Y69" s="65">
        <v>0</v>
      </c>
      <c r="Z69" s="65">
        <v>0</v>
      </c>
      <c r="AA69" s="65">
        <v>0</v>
      </c>
      <c r="AB69" s="65">
        <v>0</v>
      </c>
      <c r="AC69" s="65">
        <v>0</v>
      </c>
      <c r="AD69" s="65">
        <v>0</v>
      </c>
      <c r="AE69" s="65">
        <v>0</v>
      </c>
      <c r="AF69" s="65">
        <v>0</v>
      </c>
      <c r="AG69" s="65">
        <v>0</v>
      </c>
      <c r="AH69" s="65">
        <v>0</v>
      </c>
      <c r="AI69" s="65">
        <v>0</v>
      </c>
      <c r="AJ69" s="65">
        <v>0</v>
      </c>
      <c r="AK69" s="65">
        <v>0</v>
      </c>
      <c r="AL69" s="65">
        <v>0</v>
      </c>
      <c r="AM69" s="65">
        <v>0</v>
      </c>
      <c r="AN69" s="65">
        <v>0</v>
      </c>
      <c r="AO69" s="65">
        <v>0</v>
      </c>
      <c r="AP69" s="65">
        <v>0</v>
      </c>
      <c r="AQ69" s="65">
        <v>0</v>
      </c>
      <c r="AR69" s="65">
        <v>0</v>
      </c>
      <c r="AS69" s="65">
        <v>0</v>
      </c>
      <c r="AT69" s="65">
        <v>0</v>
      </c>
      <c r="AU69" s="65">
        <v>0</v>
      </c>
      <c r="AV69" s="65">
        <v>0</v>
      </c>
      <c r="AW69" s="65">
        <v>0</v>
      </c>
    </row>
    <row r="70" spans="1:49" x14ac:dyDescent="0.3">
      <c r="A70" s="61">
        <v>71</v>
      </c>
      <c r="B70" s="47"/>
      <c r="C70" s="79" t="s">
        <v>223</v>
      </c>
      <c r="D70" s="1">
        <f t="shared" ref="D70:D87" si="4">SUM(F70+H70+J70+L70+N70+P70+R70+T70+V70+X70+Z70+AB70+AD70+AF70+AH70+AJ70+AL70+AN70+AP70+AR70+AT70+AV70+AX70+AZ70+BB70+BD70+BF70+BH70+BJ70+BL70+BN70+BP70+BR70+BT70+BV70+BX70+BZ70+CB70+CD70+CF70+CH70+CJ70+CL70+CN70+CP70+CR70+CT70+CV70+CX70+CZ70+DB70+DD70+DF70+DH70+DJ70+DL70+DN70+DP70+DR70+DT70+DV70+DX70+DZ70+EB70+ED70+EF70)</f>
        <v>30</v>
      </c>
      <c r="E70" s="1">
        <f t="shared" ref="E70:E87" si="5">SUM(G70+I70+K70+M70+O70+Q70+S70+U70+W70+Y70+AA70+AC70+AE70+AG70+AI70+AK70+AM70+AO70+AQ70+AS70+AU70+AW70+AY70+BA70+BC70+BE70+BG70+BI70+BK70+BM70+BO70+BQ70+BS70+BU70+BW70+BY70+CA70+CC70+CE70+CG70+CI70+CK70+CM70+CO70+CQ70+CS70+CU70+CW70+CY70+DA70+DC70+DE70+DG70+DI70+DK70+DM70+DO70+DQ70+DS70+DU70+DW70+DY70+EA70+EC70+EE70+EG70)</f>
        <v>31313</v>
      </c>
      <c r="F70" s="65">
        <v>0</v>
      </c>
      <c r="G70" s="65">
        <v>0</v>
      </c>
      <c r="H70" s="65">
        <v>0</v>
      </c>
      <c r="I70" s="65">
        <v>0</v>
      </c>
      <c r="J70" s="65">
        <v>0</v>
      </c>
      <c r="K70" s="65">
        <v>0</v>
      </c>
      <c r="L70" s="65">
        <v>0</v>
      </c>
      <c r="M70" s="65">
        <v>0</v>
      </c>
      <c r="N70" s="65">
        <v>0</v>
      </c>
      <c r="O70" s="65">
        <v>0</v>
      </c>
      <c r="P70" s="65">
        <v>0</v>
      </c>
      <c r="Q70" s="65">
        <v>0</v>
      </c>
      <c r="R70" s="65">
        <v>0</v>
      </c>
      <c r="S70" s="65">
        <v>0</v>
      </c>
      <c r="T70" s="65">
        <v>0</v>
      </c>
      <c r="U70" s="65">
        <v>0</v>
      </c>
      <c r="V70" s="65">
        <v>0</v>
      </c>
      <c r="W70" s="65">
        <v>0</v>
      </c>
      <c r="X70" s="65">
        <v>0</v>
      </c>
      <c r="Y70" s="65">
        <v>0</v>
      </c>
      <c r="Z70" s="65">
        <v>30</v>
      </c>
      <c r="AA70" s="65">
        <v>31313</v>
      </c>
      <c r="AB70" s="65">
        <v>0</v>
      </c>
      <c r="AC70" s="65">
        <v>0</v>
      </c>
      <c r="AD70" s="65">
        <v>0</v>
      </c>
      <c r="AE70" s="65">
        <v>0</v>
      </c>
      <c r="AF70" s="65">
        <v>0</v>
      </c>
      <c r="AG70" s="65">
        <v>0</v>
      </c>
      <c r="AH70" s="65">
        <v>0</v>
      </c>
      <c r="AI70" s="65">
        <v>0</v>
      </c>
      <c r="AJ70" s="65">
        <v>0</v>
      </c>
      <c r="AK70" s="65">
        <v>0</v>
      </c>
      <c r="AL70" s="65">
        <v>0</v>
      </c>
      <c r="AM70" s="65">
        <v>0</v>
      </c>
      <c r="AN70" s="65">
        <v>0</v>
      </c>
      <c r="AO70" s="65">
        <v>0</v>
      </c>
      <c r="AP70" s="65">
        <v>0</v>
      </c>
      <c r="AQ70" s="65">
        <v>0</v>
      </c>
      <c r="AR70" s="65">
        <v>0</v>
      </c>
      <c r="AS70" s="65">
        <v>0</v>
      </c>
      <c r="AT70" s="65">
        <v>0</v>
      </c>
      <c r="AU70" s="65">
        <v>0</v>
      </c>
      <c r="AV70" s="65">
        <v>0</v>
      </c>
      <c r="AW70" s="65">
        <v>0</v>
      </c>
    </row>
    <row r="71" spans="1:49" x14ac:dyDescent="0.3">
      <c r="A71" s="61">
        <v>72</v>
      </c>
      <c r="B71" s="47"/>
      <c r="C71" s="79" t="s">
        <v>224</v>
      </c>
      <c r="D71" s="1">
        <f t="shared" si="4"/>
        <v>6026</v>
      </c>
      <c r="E71" s="1">
        <f t="shared" si="5"/>
        <v>1566688</v>
      </c>
      <c r="F71" s="65">
        <v>0</v>
      </c>
      <c r="G71" s="65">
        <v>0</v>
      </c>
      <c r="H71" s="65">
        <v>6026</v>
      </c>
      <c r="I71" s="65">
        <v>1566688</v>
      </c>
      <c r="J71" s="65">
        <v>0</v>
      </c>
      <c r="K71" s="65">
        <v>0</v>
      </c>
      <c r="L71" s="65">
        <v>0</v>
      </c>
      <c r="M71" s="65">
        <v>0</v>
      </c>
      <c r="N71" s="65">
        <v>0</v>
      </c>
      <c r="O71" s="65">
        <v>0</v>
      </c>
      <c r="P71" s="65">
        <v>0</v>
      </c>
      <c r="Q71" s="65">
        <v>0</v>
      </c>
      <c r="R71" s="65">
        <v>0</v>
      </c>
      <c r="S71" s="65">
        <v>0</v>
      </c>
      <c r="T71" s="65">
        <v>0</v>
      </c>
      <c r="U71" s="65">
        <v>0</v>
      </c>
      <c r="V71" s="65">
        <v>0</v>
      </c>
      <c r="W71" s="65">
        <v>0</v>
      </c>
      <c r="X71" s="65">
        <v>0</v>
      </c>
      <c r="Y71" s="65">
        <v>0</v>
      </c>
      <c r="Z71" s="65">
        <v>0</v>
      </c>
      <c r="AA71" s="65">
        <v>0</v>
      </c>
      <c r="AB71" s="65">
        <v>0</v>
      </c>
      <c r="AC71" s="65">
        <v>0</v>
      </c>
      <c r="AD71" s="65">
        <v>0</v>
      </c>
      <c r="AE71" s="65">
        <v>0</v>
      </c>
      <c r="AF71" s="65">
        <v>0</v>
      </c>
      <c r="AG71" s="65">
        <v>0</v>
      </c>
      <c r="AH71" s="65">
        <v>0</v>
      </c>
      <c r="AI71" s="65">
        <v>0</v>
      </c>
      <c r="AJ71" s="65">
        <v>0</v>
      </c>
      <c r="AK71" s="65">
        <v>0</v>
      </c>
      <c r="AL71" s="65">
        <v>0</v>
      </c>
      <c r="AM71" s="65">
        <v>0</v>
      </c>
      <c r="AN71" s="65">
        <v>0</v>
      </c>
      <c r="AO71" s="65">
        <v>0</v>
      </c>
      <c r="AP71" s="65">
        <v>0</v>
      </c>
      <c r="AQ71" s="65">
        <v>0</v>
      </c>
      <c r="AR71" s="65">
        <v>0</v>
      </c>
      <c r="AS71" s="65">
        <v>0</v>
      </c>
      <c r="AT71" s="65">
        <v>0</v>
      </c>
      <c r="AU71" s="65">
        <v>0</v>
      </c>
      <c r="AV71" s="65">
        <v>0</v>
      </c>
      <c r="AW71" s="65">
        <v>0</v>
      </c>
    </row>
    <row r="72" spans="1:49" x14ac:dyDescent="0.3">
      <c r="A72" s="61">
        <v>73</v>
      </c>
      <c r="B72" s="47"/>
      <c r="C72" s="79" t="s">
        <v>225</v>
      </c>
      <c r="D72" s="1">
        <f t="shared" si="4"/>
        <v>7620</v>
      </c>
      <c r="E72" s="1">
        <f t="shared" si="5"/>
        <v>1893153</v>
      </c>
      <c r="F72" s="65">
        <v>7600</v>
      </c>
      <c r="G72" s="65">
        <v>1875819</v>
      </c>
      <c r="H72" s="65">
        <v>0</v>
      </c>
      <c r="I72" s="65">
        <v>0</v>
      </c>
      <c r="J72" s="65">
        <v>0</v>
      </c>
      <c r="K72" s="65"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65">
        <v>0</v>
      </c>
      <c r="S72" s="65">
        <v>0</v>
      </c>
      <c r="T72" s="65">
        <v>0</v>
      </c>
      <c r="U72" s="65">
        <v>0</v>
      </c>
      <c r="V72" s="65">
        <v>0</v>
      </c>
      <c r="W72" s="65">
        <v>0</v>
      </c>
      <c r="X72" s="65">
        <v>0</v>
      </c>
      <c r="Y72" s="65">
        <v>0</v>
      </c>
      <c r="Z72" s="65">
        <v>20</v>
      </c>
      <c r="AA72" s="65">
        <v>17334</v>
      </c>
      <c r="AB72" s="65">
        <v>0</v>
      </c>
      <c r="AC72" s="65">
        <v>0</v>
      </c>
      <c r="AD72" s="65">
        <v>0</v>
      </c>
      <c r="AE72" s="65">
        <v>0</v>
      </c>
      <c r="AF72" s="65">
        <v>0</v>
      </c>
      <c r="AG72" s="65">
        <v>0</v>
      </c>
      <c r="AH72" s="65">
        <v>0</v>
      </c>
      <c r="AI72" s="65">
        <v>0</v>
      </c>
      <c r="AJ72" s="65">
        <v>0</v>
      </c>
      <c r="AK72" s="65">
        <v>0</v>
      </c>
      <c r="AL72" s="65"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65">
        <v>0</v>
      </c>
      <c r="AS72" s="65">
        <v>0</v>
      </c>
      <c r="AT72" s="65">
        <v>0</v>
      </c>
      <c r="AU72" s="65">
        <v>0</v>
      </c>
      <c r="AV72" s="65">
        <v>0</v>
      </c>
      <c r="AW72" s="65">
        <v>0</v>
      </c>
    </row>
    <row r="73" spans="1:49" x14ac:dyDescent="0.3">
      <c r="A73" s="61">
        <v>74</v>
      </c>
      <c r="B73" s="47"/>
      <c r="C73" s="79" t="s">
        <v>226</v>
      </c>
      <c r="D73" s="1">
        <f t="shared" si="4"/>
        <v>0</v>
      </c>
      <c r="E73" s="1">
        <f t="shared" si="5"/>
        <v>0</v>
      </c>
      <c r="F73" s="65">
        <v>0</v>
      </c>
      <c r="G73" s="65">
        <v>0</v>
      </c>
      <c r="H73" s="65">
        <v>0</v>
      </c>
      <c r="I73" s="65">
        <v>0</v>
      </c>
      <c r="J73" s="65">
        <v>0</v>
      </c>
      <c r="K73" s="65">
        <v>0</v>
      </c>
      <c r="L73" s="65">
        <v>0</v>
      </c>
      <c r="M73" s="65">
        <v>0</v>
      </c>
      <c r="N73" s="65">
        <v>0</v>
      </c>
      <c r="O73" s="65">
        <v>0</v>
      </c>
      <c r="P73" s="65">
        <v>0</v>
      </c>
      <c r="Q73" s="65">
        <v>0</v>
      </c>
      <c r="R73" s="65">
        <v>0</v>
      </c>
      <c r="S73" s="65">
        <v>0</v>
      </c>
      <c r="T73" s="65">
        <v>0</v>
      </c>
      <c r="U73" s="65">
        <v>0</v>
      </c>
      <c r="V73" s="65">
        <v>0</v>
      </c>
      <c r="W73" s="65">
        <v>0</v>
      </c>
      <c r="X73" s="65">
        <v>0</v>
      </c>
      <c r="Y73" s="65">
        <v>0</v>
      </c>
      <c r="Z73" s="65">
        <v>0</v>
      </c>
      <c r="AA73" s="65">
        <v>0</v>
      </c>
      <c r="AB73" s="65">
        <v>0</v>
      </c>
      <c r="AC73" s="65">
        <v>0</v>
      </c>
      <c r="AD73" s="65">
        <v>0</v>
      </c>
      <c r="AE73" s="65">
        <v>0</v>
      </c>
      <c r="AF73" s="65">
        <v>0</v>
      </c>
      <c r="AG73" s="65">
        <v>0</v>
      </c>
      <c r="AH73" s="65">
        <v>0</v>
      </c>
      <c r="AI73" s="65">
        <v>0</v>
      </c>
      <c r="AJ73" s="65">
        <v>0</v>
      </c>
      <c r="AK73" s="65">
        <v>0</v>
      </c>
      <c r="AL73" s="65">
        <v>0</v>
      </c>
      <c r="AM73" s="65">
        <v>0</v>
      </c>
      <c r="AN73" s="65">
        <v>0</v>
      </c>
      <c r="AO73" s="65">
        <v>0</v>
      </c>
      <c r="AP73" s="65">
        <v>0</v>
      </c>
      <c r="AQ73" s="65">
        <v>0</v>
      </c>
      <c r="AR73" s="65">
        <v>0</v>
      </c>
      <c r="AS73" s="65">
        <v>0</v>
      </c>
      <c r="AT73" s="65">
        <v>0</v>
      </c>
      <c r="AU73" s="65">
        <v>0</v>
      </c>
      <c r="AV73" s="65">
        <v>0</v>
      </c>
      <c r="AW73" s="65">
        <v>0</v>
      </c>
    </row>
    <row r="74" spans="1:49" x14ac:dyDescent="0.3">
      <c r="A74" s="61">
        <v>75</v>
      </c>
      <c r="B74" s="47"/>
      <c r="C74" s="79" t="s">
        <v>227</v>
      </c>
      <c r="D74" s="1">
        <f t="shared" si="4"/>
        <v>4293</v>
      </c>
      <c r="E74" s="1">
        <f t="shared" si="5"/>
        <v>1128293</v>
      </c>
      <c r="F74" s="65">
        <v>1100</v>
      </c>
      <c r="G74" s="65">
        <v>306411</v>
      </c>
      <c r="H74" s="65">
        <v>2026</v>
      </c>
      <c r="I74" s="65">
        <v>555663</v>
      </c>
      <c r="J74" s="65">
        <v>0</v>
      </c>
      <c r="K74" s="65">
        <v>0</v>
      </c>
      <c r="L74" s="65">
        <v>0</v>
      </c>
      <c r="M74" s="65">
        <v>0</v>
      </c>
      <c r="N74" s="65">
        <v>0</v>
      </c>
      <c r="O74" s="65">
        <v>0</v>
      </c>
      <c r="P74" s="65">
        <v>0</v>
      </c>
      <c r="Q74" s="65">
        <v>0</v>
      </c>
      <c r="R74" s="65">
        <v>4</v>
      </c>
      <c r="S74" s="65">
        <v>1258</v>
      </c>
      <c r="T74" s="65">
        <v>0</v>
      </c>
      <c r="U74" s="65">
        <v>0</v>
      </c>
      <c r="V74" s="65">
        <v>1158</v>
      </c>
      <c r="W74" s="65">
        <v>263364</v>
      </c>
      <c r="X74" s="65">
        <v>0</v>
      </c>
      <c r="Y74" s="65">
        <v>0</v>
      </c>
      <c r="Z74" s="65">
        <v>0</v>
      </c>
      <c r="AA74" s="65">
        <v>0</v>
      </c>
      <c r="AB74" s="65">
        <v>0</v>
      </c>
      <c r="AC74" s="65">
        <v>0</v>
      </c>
      <c r="AD74" s="65">
        <v>0</v>
      </c>
      <c r="AE74" s="65">
        <v>0</v>
      </c>
      <c r="AF74" s="65">
        <v>0</v>
      </c>
      <c r="AG74" s="65">
        <v>0</v>
      </c>
      <c r="AH74" s="65">
        <v>5</v>
      </c>
      <c r="AI74" s="65">
        <v>1597</v>
      </c>
      <c r="AJ74" s="65">
        <v>0</v>
      </c>
      <c r="AK74" s="65">
        <v>0</v>
      </c>
      <c r="AL74" s="65">
        <v>0</v>
      </c>
      <c r="AM74" s="65">
        <v>0</v>
      </c>
      <c r="AN74" s="65">
        <v>0</v>
      </c>
      <c r="AO74" s="65">
        <v>0</v>
      </c>
      <c r="AP74" s="65">
        <v>0</v>
      </c>
      <c r="AQ74" s="65">
        <v>0</v>
      </c>
      <c r="AR74" s="65">
        <v>0</v>
      </c>
      <c r="AS74" s="65">
        <v>0</v>
      </c>
      <c r="AT74" s="65">
        <v>0</v>
      </c>
      <c r="AU74" s="65">
        <v>0</v>
      </c>
      <c r="AV74" s="65">
        <v>0</v>
      </c>
      <c r="AW74" s="65">
        <v>0</v>
      </c>
    </row>
    <row r="75" spans="1:49" x14ac:dyDescent="0.3">
      <c r="A75" s="61">
        <v>76</v>
      </c>
      <c r="B75" s="47"/>
      <c r="C75" s="79" t="s">
        <v>228</v>
      </c>
      <c r="D75" s="1">
        <f t="shared" si="4"/>
        <v>4808</v>
      </c>
      <c r="E75" s="1">
        <f t="shared" si="5"/>
        <v>1343938</v>
      </c>
      <c r="F75" s="65">
        <v>90</v>
      </c>
      <c r="G75" s="65">
        <v>24800</v>
      </c>
      <c r="H75" s="65">
        <v>0</v>
      </c>
      <c r="I75" s="65">
        <v>0</v>
      </c>
      <c r="J75" s="65">
        <v>0</v>
      </c>
      <c r="K75" s="65">
        <v>0</v>
      </c>
      <c r="L75" s="65">
        <v>0</v>
      </c>
      <c r="M75" s="65">
        <v>0</v>
      </c>
      <c r="N75" s="65">
        <v>0</v>
      </c>
      <c r="O75" s="65">
        <v>0</v>
      </c>
      <c r="P75" s="65">
        <v>0</v>
      </c>
      <c r="Q75" s="65">
        <v>0</v>
      </c>
      <c r="R75" s="65">
        <v>1000</v>
      </c>
      <c r="S75" s="65">
        <v>311119</v>
      </c>
      <c r="T75" s="65">
        <v>0</v>
      </c>
      <c r="U75" s="65">
        <v>0</v>
      </c>
      <c r="V75" s="65">
        <v>1718</v>
      </c>
      <c r="W75" s="65">
        <v>386527</v>
      </c>
      <c r="X75" s="65">
        <v>2000</v>
      </c>
      <c r="Y75" s="65">
        <v>621492</v>
      </c>
      <c r="Z75" s="65">
        <v>0</v>
      </c>
      <c r="AA75" s="65">
        <v>0</v>
      </c>
      <c r="AB75" s="65">
        <v>0</v>
      </c>
      <c r="AC75" s="65">
        <v>0</v>
      </c>
      <c r="AD75" s="65">
        <v>0</v>
      </c>
      <c r="AE75" s="65">
        <v>0</v>
      </c>
      <c r="AF75" s="65">
        <v>0</v>
      </c>
      <c r="AG75" s="65">
        <v>0</v>
      </c>
      <c r="AH75" s="65">
        <v>0</v>
      </c>
      <c r="AI75" s="65">
        <v>0</v>
      </c>
      <c r="AJ75" s="65">
        <v>0</v>
      </c>
      <c r="AK75" s="65">
        <v>0</v>
      </c>
      <c r="AL75" s="65">
        <v>0</v>
      </c>
      <c r="AM75" s="65">
        <v>0</v>
      </c>
      <c r="AN75" s="65">
        <v>0</v>
      </c>
      <c r="AO75" s="65">
        <v>0</v>
      </c>
      <c r="AP75" s="65">
        <v>0</v>
      </c>
      <c r="AQ75" s="65">
        <v>0</v>
      </c>
      <c r="AR75" s="65">
        <v>0</v>
      </c>
      <c r="AS75" s="65">
        <v>0</v>
      </c>
      <c r="AT75" s="65">
        <v>0</v>
      </c>
      <c r="AU75" s="65">
        <v>0</v>
      </c>
      <c r="AV75" s="65">
        <v>0</v>
      </c>
      <c r="AW75" s="65">
        <v>0</v>
      </c>
    </row>
    <row r="76" spans="1:49" x14ac:dyDescent="0.3">
      <c r="A76" s="61">
        <v>77</v>
      </c>
      <c r="B76" s="47"/>
      <c r="C76" s="79" t="s">
        <v>229</v>
      </c>
      <c r="D76" s="1">
        <f t="shared" si="4"/>
        <v>7200</v>
      </c>
      <c r="E76" s="1">
        <f t="shared" si="5"/>
        <v>1611770</v>
      </c>
      <c r="F76" s="65">
        <v>1300</v>
      </c>
      <c r="G76" s="65">
        <v>276628</v>
      </c>
      <c r="H76" s="65">
        <v>4660</v>
      </c>
      <c r="I76" s="65">
        <v>976335</v>
      </c>
      <c r="J76" s="65">
        <v>0</v>
      </c>
      <c r="K76" s="65">
        <v>0</v>
      </c>
      <c r="L76" s="65">
        <v>0</v>
      </c>
      <c r="M76" s="65">
        <v>0</v>
      </c>
      <c r="N76" s="65">
        <v>0</v>
      </c>
      <c r="O76" s="65">
        <v>0</v>
      </c>
      <c r="P76" s="65">
        <v>0</v>
      </c>
      <c r="Q76" s="65">
        <v>0</v>
      </c>
      <c r="R76" s="65">
        <v>0</v>
      </c>
      <c r="S76" s="65">
        <v>0</v>
      </c>
      <c r="T76" s="65">
        <v>0</v>
      </c>
      <c r="U76" s="65">
        <v>0</v>
      </c>
      <c r="V76" s="65">
        <v>990</v>
      </c>
      <c r="W76" s="65">
        <v>172001</v>
      </c>
      <c r="X76" s="65">
        <v>0</v>
      </c>
      <c r="Y76" s="65">
        <v>0</v>
      </c>
      <c r="Z76" s="65">
        <v>250</v>
      </c>
      <c r="AA76" s="65">
        <v>186806</v>
      </c>
      <c r="AB76" s="65">
        <v>0</v>
      </c>
      <c r="AC76" s="65">
        <v>0</v>
      </c>
      <c r="AD76" s="65">
        <v>0</v>
      </c>
      <c r="AE76" s="65">
        <v>0</v>
      </c>
      <c r="AF76" s="65">
        <v>0</v>
      </c>
      <c r="AG76" s="65">
        <v>0</v>
      </c>
      <c r="AH76" s="65">
        <v>0</v>
      </c>
      <c r="AI76" s="65">
        <v>0</v>
      </c>
      <c r="AJ76" s="65">
        <v>0</v>
      </c>
      <c r="AK76" s="65">
        <v>0</v>
      </c>
      <c r="AL76" s="65">
        <v>0</v>
      </c>
      <c r="AM76" s="65">
        <v>0</v>
      </c>
      <c r="AN76" s="65">
        <v>0</v>
      </c>
      <c r="AO76" s="65">
        <v>0</v>
      </c>
      <c r="AP76" s="65">
        <v>0</v>
      </c>
      <c r="AQ76" s="65">
        <v>0</v>
      </c>
      <c r="AR76" s="65">
        <v>0</v>
      </c>
      <c r="AS76" s="65">
        <v>0</v>
      </c>
      <c r="AT76" s="65">
        <v>0</v>
      </c>
      <c r="AU76" s="65">
        <v>0</v>
      </c>
      <c r="AV76" s="65">
        <v>0</v>
      </c>
      <c r="AW76" s="65">
        <v>0</v>
      </c>
    </row>
    <row r="77" spans="1:49" x14ac:dyDescent="0.3">
      <c r="A77" s="61">
        <v>78</v>
      </c>
      <c r="B77" s="47"/>
      <c r="C77" s="79" t="s">
        <v>230</v>
      </c>
      <c r="D77" s="1">
        <f t="shared" si="4"/>
        <v>2633</v>
      </c>
      <c r="E77" s="1">
        <f t="shared" si="5"/>
        <v>563828</v>
      </c>
      <c r="F77" s="65">
        <v>880</v>
      </c>
      <c r="G77" s="65">
        <v>162178</v>
      </c>
      <c r="H77" s="65">
        <v>72</v>
      </c>
      <c r="I77" s="65">
        <v>13065</v>
      </c>
      <c r="J77" s="65">
        <v>0</v>
      </c>
      <c r="K77" s="65">
        <v>0</v>
      </c>
      <c r="L77" s="65">
        <v>0</v>
      </c>
      <c r="M77" s="65">
        <v>0</v>
      </c>
      <c r="N77" s="65">
        <v>0</v>
      </c>
      <c r="O77" s="65">
        <v>0</v>
      </c>
      <c r="P77" s="65">
        <v>0</v>
      </c>
      <c r="Q77" s="65">
        <v>0</v>
      </c>
      <c r="R77" s="65">
        <v>0</v>
      </c>
      <c r="S77" s="65">
        <v>0</v>
      </c>
      <c r="T77" s="65">
        <v>0</v>
      </c>
      <c r="U77" s="65">
        <v>0</v>
      </c>
      <c r="V77" s="65">
        <v>1231</v>
      </c>
      <c r="W77" s="65">
        <v>185230</v>
      </c>
      <c r="X77" s="65">
        <v>200</v>
      </c>
      <c r="Y77" s="65">
        <v>41565</v>
      </c>
      <c r="Z77" s="65">
        <v>250</v>
      </c>
      <c r="AA77" s="65">
        <v>161790</v>
      </c>
      <c r="AB77" s="65">
        <v>0</v>
      </c>
      <c r="AC77" s="65">
        <v>0</v>
      </c>
      <c r="AD77" s="65">
        <v>0</v>
      </c>
      <c r="AE77" s="65">
        <v>0</v>
      </c>
      <c r="AF77" s="65">
        <v>0</v>
      </c>
      <c r="AG77" s="65">
        <v>0</v>
      </c>
      <c r="AH77" s="65">
        <v>0</v>
      </c>
      <c r="AI77" s="65">
        <v>0</v>
      </c>
      <c r="AJ77" s="65">
        <v>0</v>
      </c>
      <c r="AK77" s="65">
        <v>0</v>
      </c>
      <c r="AL77" s="65">
        <v>0</v>
      </c>
      <c r="AM77" s="65">
        <v>0</v>
      </c>
      <c r="AN77" s="65">
        <v>0</v>
      </c>
      <c r="AO77" s="65">
        <v>0</v>
      </c>
      <c r="AP77" s="65">
        <v>0</v>
      </c>
      <c r="AQ77" s="65">
        <v>0</v>
      </c>
      <c r="AR77" s="65">
        <v>0</v>
      </c>
      <c r="AS77" s="65">
        <v>0</v>
      </c>
      <c r="AT77" s="65">
        <v>0</v>
      </c>
      <c r="AU77" s="65">
        <v>0</v>
      </c>
      <c r="AV77" s="65">
        <v>0</v>
      </c>
      <c r="AW77" s="65">
        <v>0</v>
      </c>
    </row>
    <row r="78" spans="1:49" x14ac:dyDescent="0.3">
      <c r="A78" s="61">
        <v>79</v>
      </c>
      <c r="B78" s="47"/>
      <c r="C78" s="79" t="s">
        <v>231</v>
      </c>
      <c r="D78" s="1">
        <f t="shared" si="4"/>
        <v>10030</v>
      </c>
      <c r="E78" s="1">
        <f t="shared" si="5"/>
        <v>2485638</v>
      </c>
      <c r="F78" s="65">
        <v>0</v>
      </c>
      <c r="G78" s="65">
        <v>0</v>
      </c>
      <c r="H78" s="65">
        <v>8030</v>
      </c>
      <c r="I78" s="65">
        <v>1933443</v>
      </c>
      <c r="J78" s="65">
        <v>0</v>
      </c>
      <c r="K78" s="65">
        <v>0</v>
      </c>
      <c r="L78" s="65">
        <v>0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  <c r="R78" s="65">
        <v>2000</v>
      </c>
      <c r="S78" s="65">
        <v>552195</v>
      </c>
      <c r="T78" s="65">
        <v>0</v>
      </c>
      <c r="U78" s="65">
        <v>0</v>
      </c>
      <c r="V78" s="65">
        <v>0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>
        <v>0</v>
      </c>
      <c r="AC78" s="65">
        <v>0</v>
      </c>
      <c r="AD78" s="65">
        <v>0</v>
      </c>
      <c r="AE78" s="65">
        <v>0</v>
      </c>
      <c r="AF78" s="65">
        <v>0</v>
      </c>
      <c r="AG78" s="65">
        <v>0</v>
      </c>
      <c r="AH78" s="65">
        <v>0</v>
      </c>
      <c r="AI78" s="65">
        <v>0</v>
      </c>
      <c r="AJ78" s="65">
        <v>0</v>
      </c>
      <c r="AK78" s="65">
        <v>0</v>
      </c>
      <c r="AL78" s="65">
        <v>0</v>
      </c>
      <c r="AM78" s="65">
        <v>0</v>
      </c>
      <c r="AN78" s="65">
        <v>0</v>
      </c>
      <c r="AO78" s="65">
        <v>0</v>
      </c>
      <c r="AP78" s="65">
        <v>0</v>
      </c>
      <c r="AQ78" s="65">
        <v>0</v>
      </c>
      <c r="AR78" s="65">
        <v>0</v>
      </c>
      <c r="AS78" s="65">
        <v>0</v>
      </c>
      <c r="AT78" s="65">
        <v>0</v>
      </c>
      <c r="AU78" s="65">
        <v>0</v>
      </c>
      <c r="AV78" s="65">
        <v>0</v>
      </c>
      <c r="AW78" s="65">
        <v>0</v>
      </c>
    </row>
    <row r="79" spans="1:49" x14ac:dyDescent="0.3">
      <c r="A79" s="61">
        <v>80</v>
      </c>
      <c r="B79" s="47"/>
      <c r="C79" s="79" t="s">
        <v>232</v>
      </c>
      <c r="D79" s="1">
        <f t="shared" si="4"/>
        <v>44582</v>
      </c>
      <c r="E79" s="1">
        <f t="shared" si="5"/>
        <v>13846033</v>
      </c>
      <c r="F79" s="65">
        <v>0</v>
      </c>
      <c r="G79" s="65">
        <v>0</v>
      </c>
      <c r="H79" s="65">
        <v>36140</v>
      </c>
      <c r="I79" s="65">
        <v>9672604</v>
      </c>
      <c r="J79" s="65">
        <v>0</v>
      </c>
      <c r="K79" s="65">
        <v>0</v>
      </c>
      <c r="L79" s="65">
        <v>0</v>
      </c>
      <c r="M79" s="65">
        <v>0</v>
      </c>
      <c r="N79" s="65">
        <v>325</v>
      </c>
      <c r="O79" s="65">
        <v>117787</v>
      </c>
      <c r="P79" s="65">
        <v>1486</v>
      </c>
      <c r="Q79" s="65">
        <v>533254</v>
      </c>
      <c r="R79" s="65">
        <v>0</v>
      </c>
      <c r="S79" s="65">
        <v>0</v>
      </c>
      <c r="T79" s="65">
        <v>0</v>
      </c>
      <c r="U79" s="65">
        <v>0</v>
      </c>
      <c r="V79" s="65">
        <v>1541</v>
      </c>
      <c r="W79" s="65">
        <v>342019</v>
      </c>
      <c r="X79" s="65">
        <v>2590</v>
      </c>
      <c r="Y79" s="65">
        <v>793954</v>
      </c>
      <c r="Z79" s="65">
        <v>2500</v>
      </c>
      <c r="AA79" s="65">
        <v>2386415</v>
      </c>
      <c r="AB79" s="65">
        <v>0</v>
      </c>
      <c r="AC79" s="65">
        <v>0</v>
      </c>
      <c r="AD79" s="65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v>0</v>
      </c>
      <c r="AR79" s="65">
        <v>0</v>
      </c>
      <c r="AS79" s="65">
        <v>0</v>
      </c>
      <c r="AT79" s="65">
        <v>0</v>
      </c>
      <c r="AU79" s="65">
        <v>0</v>
      </c>
      <c r="AV79" s="65">
        <v>0</v>
      </c>
      <c r="AW79" s="65">
        <v>0</v>
      </c>
    </row>
    <row r="80" spans="1:49" x14ac:dyDescent="0.3">
      <c r="A80" s="61">
        <v>81</v>
      </c>
      <c r="B80" s="47"/>
      <c r="C80" s="79" t="s">
        <v>233</v>
      </c>
      <c r="D80" s="1">
        <f t="shared" si="4"/>
        <v>20</v>
      </c>
      <c r="E80" s="1">
        <f t="shared" si="5"/>
        <v>4334</v>
      </c>
      <c r="F80" s="65">
        <v>20</v>
      </c>
      <c r="G80" s="65">
        <v>4334</v>
      </c>
      <c r="H80" s="65">
        <v>0</v>
      </c>
      <c r="I80" s="65">
        <v>0</v>
      </c>
      <c r="J80" s="65">
        <v>0</v>
      </c>
      <c r="K80" s="65">
        <v>0</v>
      </c>
      <c r="L80" s="65">
        <v>0</v>
      </c>
      <c r="M80" s="65">
        <v>0</v>
      </c>
      <c r="N80" s="65">
        <v>0</v>
      </c>
      <c r="O80" s="65">
        <v>0</v>
      </c>
      <c r="P80" s="65">
        <v>0</v>
      </c>
      <c r="Q80" s="65">
        <v>0</v>
      </c>
      <c r="R80" s="65">
        <v>0</v>
      </c>
      <c r="S80" s="65">
        <v>0</v>
      </c>
      <c r="T80" s="65">
        <v>0</v>
      </c>
      <c r="U80" s="65">
        <v>0</v>
      </c>
      <c r="V80" s="65">
        <v>0</v>
      </c>
      <c r="W80" s="65">
        <v>0</v>
      </c>
      <c r="X80" s="65">
        <v>0</v>
      </c>
      <c r="Y80" s="65">
        <v>0</v>
      </c>
      <c r="Z80" s="65">
        <v>0</v>
      </c>
      <c r="AA80" s="65">
        <v>0</v>
      </c>
      <c r="AB80" s="65">
        <v>0</v>
      </c>
      <c r="AC80" s="65">
        <v>0</v>
      </c>
      <c r="AD80" s="65">
        <v>0</v>
      </c>
      <c r="AE80" s="65">
        <v>0</v>
      </c>
      <c r="AF80" s="65">
        <v>0</v>
      </c>
      <c r="AG80" s="65">
        <v>0</v>
      </c>
      <c r="AH80" s="65">
        <v>0</v>
      </c>
      <c r="AI80" s="65">
        <v>0</v>
      </c>
      <c r="AJ80" s="65">
        <v>0</v>
      </c>
      <c r="AK80" s="65">
        <v>0</v>
      </c>
      <c r="AL80" s="65">
        <v>0</v>
      </c>
      <c r="AM80" s="65">
        <v>0</v>
      </c>
      <c r="AN80" s="65">
        <v>0</v>
      </c>
      <c r="AO80" s="65">
        <v>0</v>
      </c>
      <c r="AP80" s="65">
        <v>0</v>
      </c>
      <c r="AQ80" s="65">
        <v>0</v>
      </c>
      <c r="AR80" s="65">
        <v>0</v>
      </c>
      <c r="AS80" s="65">
        <v>0</v>
      </c>
      <c r="AT80" s="65">
        <v>0</v>
      </c>
      <c r="AU80" s="65">
        <v>0</v>
      </c>
      <c r="AV80" s="65">
        <v>0</v>
      </c>
      <c r="AW80" s="65">
        <v>0</v>
      </c>
    </row>
    <row r="81" spans="1:49" x14ac:dyDescent="0.3">
      <c r="A81" s="61">
        <v>82</v>
      </c>
      <c r="B81" s="47"/>
      <c r="C81" s="79" t="s">
        <v>234</v>
      </c>
      <c r="D81" s="1">
        <f t="shared" si="4"/>
        <v>2312</v>
      </c>
      <c r="E81" s="1">
        <f t="shared" si="5"/>
        <v>441765</v>
      </c>
      <c r="F81" s="65">
        <v>2300</v>
      </c>
      <c r="G81" s="65">
        <v>439138</v>
      </c>
      <c r="H81" s="65">
        <v>0</v>
      </c>
      <c r="I81" s="65">
        <v>0</v>
      </c>
      <c r="J81" s="65">
        <v>0</v>
      </c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5">
        <v>0</v>
      </c>
      <c r="S81" s="65">
        <v>0</v>
      </c>
      <c r="T81" s="65">
        <v>0</v>
      </c>
      <c r="U81" s="65">
        <v>0</v>
      </c>
      <c r="V81" s="65">
        <v>0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65">
        <v>0</v>
      </c>
      <c r="AD81" s="65">
        <v>0</v>
      </c>
      <c r="AE81" s="65">
        <v>0</v>
      </c>
      <c r="AF81" s="65">
        <v>0</v>
      </c>
      <c r="AG81" s="65">
        <v>0</v>
      </c>
      <c r="AH81" s="65">
        <v>12</v>
      </c>
      <c r="AI81" s="65">
        <v>2627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65">
        <v>0</v>
      </c>
      <c r="AS81" s="65">
        <v>0</v>
      </c>
      <c r="AT81" s="65">
        <v>0</v>
      </c>
      <c r="AU81" s="65">
        <v>0</v>
      </c>
      <c r="AV81" s="65">
        <v>0</v>
      </c>
      <c r="AW81" s="65">
        <v>0</v>
      </c>
    </row>
    <row r="82" spans="1:49" x14ac:dyDescent="0.3">
      <c r="A82" s="61">
        <v>83</v>
      </c>
      <c r="B82" s="47"/>
      <c r="C82" s="79" t="s">
        <v>235</v>
      </c>
      <c r="D82" s="1">
        <f t="shared" si="4"/>
        <v>7676</v>
      </c>
      <c r="E82" s="1">
        <f t="shared" si="5"/>
        <v>2470881</v>
      </c>
      <c r="F82" s="65">
        <v>1600</v>
      </c>
      <c r="G82" s="65">
        <v>372020</v>
      </c>
      <c r="H82" s="65">
        <v>0</v>
      </c>
      <c r="I82" s="65">
        <v>0</v>
      </c>
      <c r="J82" s="65">
        <v>0</v>
      </c>
      <c r="K82" s="65">
        <v>0</v>
      </c>
      <c r="L82" s="65">
        <v>0</v>
      </c>
      <c r="M82" s="65">
        <v>0</v>
      </c>
      <c r="N82" s="65">
        <v>0</v>
      </c>
      <c r="O82" s="65">
        <v>0</v>
      </c>
      <c r="P82" s="65">
        <v>0</v>
      </c>
      <c r="Q82" s="65">
        <v>0</v>
      </c>
      <c r="R82" s="65">
        <v>1600</v>
      </c>
      <c r="S82" s="65">
        <v>420027</v>
      </c>
      <c r="T82" s="65">
        <v>0</v>
      </c>
      <c r="U82" s="65">
        <v>0</v>
      </c>
      <c r="V82" s="65">
        <v>2976</v>
      </c>
      <c r="W82" s="65">
        <v>564965</v>
      </c>
      <c r="X82" s="65">
        <v>200</v>
      </c>
      <c r="Y82" s="65">
        <v>52441</v>
      </c>
      <c r="Z82" s="65">
        <v>1300</v>
      </c>
      <c r="AA82" s="65">
        <v>1061428</v>
      </c>
      <c r="AB82" s="65">
        <v>0</v>
      </c>
      <c r="AC82" s="65">
        <v>0</v>
      </c>
      <c r="AD82" s="65">
        <v>0</v>
      </c>
      <c r="AE82" s="65">
        <v>0</v>
      </c>
      <c r="AF82" s="65">
        <v>0</v>
      </c>
      <c r="AG82" s="65">
        <v>0</v>
      </c>
      <c r="AH82" s="65">
        <v>0</v>
      </c>
      <c r="AI82" s="65">
        <v>0</v>
      </c>
      <c r="AJ82" s="65">
        <v>0</v>
      </c>
      <c r="AK82" s="65">
        <v>0</v>
      </c>
      <c r="AL82" s="65">
        <v>0</v>
      </c>
      <c r="AM82" s="65">
        <v>0</v>
      </c>
      <c r="AN82" s="65">
        <v>0</v>
      </c>
      <c r="AO82" s="65">
        <v>0</v>
      </c>
      <c r="AP82" s="65">
        <v>0</v>
      </c>
      <c r="AQ82" s="65">
        <v>0</v>
      </c>
      <c r="AR82" s="65">
        <v>0</v>
      </c>
      <c r="AS82" s="65">
        <v>0</v>
      </c>
      <c r="AT82" s="65">
        <v>0</v>
      </c>
      <c r="AU82" s="65">
        <v>0</v>
      </c>
      <c r="AV82" s="65">
        <v>0</v>
      </c>
      <c r="AW82" s="65">
        <v>0</v>
      </c>
    </row>
    <row r="83" spans="1:49" x14ac:dyDescent="0.3">
      <c r="A83" s="61">
        <v>84</v>
      </c>
      <c r="B83" s="47"/>
      <c r="C83" s="79" t="s">
        <v>236</v>
      </c>
      <c r="D83" s="1">
        <f t="shared" si="4"/>
        <v>3156</v>
      </c>
      <c r="E83" s="1">
        <f t="shared" si="5"/>
        <v>504891</v>
      </c>
      <c r="F83" s="65">
        <v>40</v>
      </c>
      <c r="G83" s="65">
        <v>6148</v>
      </c>
      <c r="H83" s="65">
        <v>3046</v>
      </c>
      <c r="I83" s="65">
        <v>460961</v>
      </c>
      <c r="J83" s="65">
        <v>0</v>
      </c>
      <c r="K83" s="65">
        <v>0</v>
      </c>
      <c r="L83" s="65">
        <v>0</v>
      </c>
      <c r="M83" s="65">
        <v>0</v>
      </c>
      <c r="N83" s="65">
        <v>0</v>
      </c>
      <c r="O83" s="65">
        <v>0</v>
      </c>
      <c r="P83" s="65">
        <v>0</v>
      </c>
      <c r="Q83" s="65">
        <v>0</v>
      </c>
      <c r="R83" s="65">
        <v>0</v>
      </c>
      <c r="S83" s="65">
        <v>0</v>
      </c>
      <c r="T83" s="65">
        <v>0</v>
      </c>
      <c r="U83" s="65">
        <v>0</v>
      </c>
      <c r="V83" s="65">
        <v>0</v>
      </c>
      <c r="W83" s="65">
        <v>0</v>
      </c>
      <c r="X83" s="65">
        <v>0</v>
      </c>
      <c r="Y83" s="65">
        <v>0</v>
      </c>
      <c r="Z83" s="65">
        <v>70</v>
      </c>
      <c r="AA83" s="65">
        <v>37782</v>
      </c>
      <c r="AB83" s="65">
        <v>0</v>
      </c>
      <c r="AC83" s="65">
        <v>0</v>
      </c>
      <c r="AD83" s="65">
        <v>0</v>
      </c>
      <c r="AE83" s="65">
        <v>0</v>
      </c>
      <c r="AF83" s="65">
        <v>0</v>
      </c>
      <c r="AG83" s="65">
        <v>0</v>
      </c>
      <c r="AH83" s="65">
        <v>0</v>
      </c>
      <c r="AI83" s="65">
        <v>0</v>
      </c>
      <c r="AJ83" s="65">
        <v>0</v>
      </c>
      <c r="AK83" s="65">
        <v>0</v>
      </c>
      <c r="AL83" s="65">
        <v>0</v>
      </c>
      <c r="AM83" s="65">
        <v>0</v>
      </c>
      <c r="AN83" s="65">
        <v>0</v>
      </c>
      <c r="AO83" s="65">
        <v>0</v>
      </c>
      <c r="AP83" s="65">
        <v>0</v>
      </c>
      <c r="AQ83" s="65">
        <v>0</v>
      </c>
      <c r="AR83" s="65">
        <v>0</v>
      </c>
      <c r="AS83" s="65">
        <v>0</v>
      </c>
      <c r="AT83" s="65">
        <v>0</v>
      </c>
      <c r="AU83" s="65">
        <v>0</v>
      </c>
      <c r="AV83" s="65">
        <v>0</v>
      </c>
      <c r="AW83" s="65">
        <v>0</v>
      </c>
    </row>
    <row r="84" spans="1:49" x14ac:dyDescent="0.3">
      <c r="A84" s="61">
        <v>85</v>
      </c>
      <c r="B84" s="47"/>
      <c r="C84" s="79" t="s">
        <v>237</v>
      </c>
      <c r="D84" s="1">
        <f t="shared" si="4"/>
        <v>100</v>
      </c>
      <c r="E84" s="1">
        <f t="shared" si="5"/>
        <v>12278</v>
      </c>
      <c r="F84" s="65">
        <v>100</v>
      </c>
      <c r="G84" s="65">
        <v>12278</v>
      </c>
      <c r="H84" s="65">
        <v>0</v>
      </c>
      <c r="I84" s="65">
        <v>0</v>
      </c>
      <c r="J84" s="65">
        <v>0</v>
      </c>
      <c r="K84" s="65">
        <v>0</v>
      </c>
      <c r="L84" s="65">
        <v>0</v>
      </c>
      <c r="M84" s="65">
        <v>0</v>
      </c>
      <c r="N84" s="65">
        <v>0</v>
      </c>
      <c r="O84" s="65">
        <v>0</v>
      </c>
      <c r="P84" s="65">
        <v>0</v>
      </c>
      <c r="Q84" s="65">
        <v>0</v>
      </c>
      <c r="R84" s="65">
        <v>0</v>
      </c>
      <c r="S84" s="65">
        <v>0</v>
      </c>
      <c r="T84" s="65">
        <v>0</v>
      </c>
      <c r="U84" s="65">
        <v>0</v>
      </c>
      <c r="V84" s="65">
        <v>0</v>
      </c>
      <c r="W84" s="65">
        <v>0</v>
      </c>
      <c r="X84" s="65">
        <v>0</v>
      </c>
      <c r="Y84" s="65">
        <v>0</v>
      </c>
      <c r="Z84" s="65">
        <v>0</v>
      </c>
      <c r="AA84" s="65">
        <v>0</v>
      </c>
      <c r="AB84" s="65">
        <v>0</v>
      </c>
      <c r="AC84" s="65">
        <v>0</v>
      </c>
      <c r="AD84" s="65">
        <v>0</v>
      </c>
      <c r="AE84" s="65">
        <v>0</v>
      </c>
      <c r="AF84" s="65">
        <v>0</v>
      </c>
      <c r="AG84" s="65">
        <v>0</v>
      </c>
      <c r="AH84" s="65">
        <v>0</v>
      </c>
      <c r="AI84" s="65">
        <v>0</v>
      </c>
      <c r="AJ84" s="65">
        <v>0</v>
      </c>
      <c r="AK84" s="65">
        <v>0</v>
      </c>
      <c r="AL84" s="65">
        <v>0</v>
      </c>
      <c r="AM84" s="65">
        <v>0</v>
      </c>
      <c r="AN84" s="65">
        <v>0</v>
      </c>
      <c r="AO84" s="65">
        <v>0</v>
      </c>
      <c r="AP84" s="65">
        <v>0</v>
      </c>
      <c r="AQ84" s="65">
        <v>0</v>
      </c>
      <c r="AR84" s="65">
        <v>0</v>
      </c>
      <c r="AS84" s="65">
        <v>0</v>
      </c>
      <c r="AT84" s="65">
        <v>0</v>
      </c>
      <c r="AU84" s="65">
        <v>0</v>
      </c>
      <c r="AV84" s="65">
        <v>0</v>
      </c>
      <c r="AW84" s="65">
        <v>0</v>
      </c>
    </row>
    <row r="85" spans="1:49" x14ac:dyDescent="0.3">
      <c r="A85" s="61">
        <v>86</v>
      </c>
      <c r="B85" s="47"/>
      <c r="C85" s="79" t="s">
        <v>238</v>
      </c>
      <c r="D85" s="1">
        <f t="shared" si="4"/>
        <v>2060</v>
      </c>
      <c r="E85" s="1">
        <f t="shared" si="5"/>
        <v>164086</v>
      </c>
      <c r="F85" s="65">
        <v>0</v>
      </c>
      <c r="G85" s="65">
        <v>0</v>
      </c>
      <c r="H85" s="65">
        <v>2060</v>
      </c>
      <c r="I85" s="65">
        <v>164086</v>
      </c>
      <c r="J85" s="65">
        <v>0</v>
      </c>
      <c r="K85" s="65">
        <v>0</v>
      </c>
      <c r="L85" s="65">
        <v>0</v>
      </c>
      <c r="M85" s="65">
        <v>0</v>
      </c>
      <c r="N85" s="65">
        <v>0</v>
      </c>
      <c r="O85" s="65">
        <v>0</v>
      </c>
      <c r="P85" s="65">
        <v>0</v>
      </c>
      <c r="Q85" s="65">
        <v>0</v>
      </c>
      <c r="R85" s="65">
        <v>0</v>
      </c>
      <c r="S85" s="65">
        <v>0</v>
      </c>
      <c r="T85" s="65">
        <v>0</v>
      </c>
      <c r="U85" s="65">
        <v>0</v>
      </c>
      <c r="V85" s="65">
        <v>0</v>
      </c>
      <c r="W85" s="65">
        <v>0</v>
      </c>
      <c r="X85" s="65">
        <v>0</v>
      </c>
      <c r="Y85" s="65">
        <v>0</v>
      </c>
      <c r="Z85" s="65">
        <v>0</v>
      </c>
      <c r="AA85" s="65">
        <v>0</v>
      </c>
      <c r="AB85" s="65">
        <v>0</v>
      </c>
      <c r="AC85" s="65">
        <v>0</v>
      </c>
      <c r="AD85" s="65">
        <v>0</v>
      </c>
      <c r="AE85" s="65">
        <v>0</v>
      </c>
      <c r="AF85" s="65">
        <v>0</v>
      </c>
      <c r="AG85" s="65">
        <v>0</v>
      </c>
      <c r="AH85" s="65">
        <v>0</v>
      </c>
      <c r="AI85" s="65">
        <v>0</v>
      </c>
      <c r="AJ85" s="65">
        <v>0</v>
      </c>
      <c r="AK85" s="65">
        <v>0</v>
      </c>
      <c r="AL85" s="65">
        <v>0</v>
      </c>
      <c r="AM85" s="65">
        <v>0</v>
      </c>
      <c r="AN85" s="65">
        <v>0</v>
      </c>
      <c r="AO85" s="65">
        <v>0</v>
      </c>
      <c r="AP85" s="65">
        <v>0</v>
      </c>
      <c r="AQ85" s="65">
        <v>0</v>
      </c>
      <c r="AR85" s="65">
        <v>0</v>
      </c>
      <c r="AS85" s="65">
        <v>0</v>
      </c>
      <c r="AT85" s="65">
        <v>0</v>
      </c>
      <c r="AU85" s="65">
        <v>0</v>
      </c>
      <c r="AV85" s="65">
        <v>0</v>
      </c>
      <c r="AW85" s="65">
        <v>0</v>
      </c>
    </row>
    <row r="86" spans="1:49" x14ac:dyDescent="0.3">
      <c r="A86" s="61">
        <v>87</v>
      </c>
      <c r="B86" s="47"/>
      <c r="C86" s="79" t="s">
        <v>239</v>
      </c>
      <c r="D86" s="1">
        <f t="shared" si="4"/>
        <v>1754</v>
      </c>
      <c r="E86" s="1">
        <f t="shared" si="5"/>
        <v>464138</v>
      </c>
      <c r="F86" s="65">
        <v>100</v>
      </c>
      <c r="G86" s="65">
        <v>26039</v>
      </c>
      <c r="H86" s="65">
        <v>0</v>
      </c>
      <c r="I86" s="65">
        <v>0</v>
      </c>
      <c r="J86" s="65">
        <v>0</v>
      </c>
      <c r="K86" s="65">
        <v>0</v>
      </c>
      <c r="L86" s="65">
        <v>0</v>
      </c>
      <c r="M86" s="65">
        <v>0</v>
      </c>
      <c r="N86" s="65">
        <v>0</v>
      </c>
      <c r="O86" s="65">
        <v>0</v>
      </c>
      <c r="P86" s="65">
        <v>0</v>
      </c>
      <c r="Q86" s="65">
        <v>0</v>
      </c>
      <c r="R86" s="65">
        <v>200</v>
      </c>
      <c r="S86" s="65">
        <v>58798</v>
      </c>
      <c r="T86" s="65">
        <v>0</v>
      </c>
      <c r="U86" s="65">
        <v>0</v>
      </c>
      <c r="V86" s="65">
        <v>1354</v>
      </c>
      <c r="W86" s="65">
        <v>287863</v>
      </c>
      <c r="X86" s="65">
        <v>0</v>
      </c>
      <c r="Y86" s="65">
        <v>0</v>
      </c>
      <c r="Z86" s="65">
        <v>100</v>
      </c>
      <c r="AA86" s="65">
        <v>91438</v>
      </c>
      <c r="AB86" s="65">
        <v>0</v>
      </c>
      <c r="AC86" s="65">
        <v>0</v>
      </c>
      <c r="AD86" s="65">
        <v>0</v>
      </c>
      <c r="AE86" s="65">
        <v>0</v>
      </c>
      <c r="AF86" s="65">
        <v>0</v>
      </c>
      <c r="AG86" s="65">
        <v>0</v>
      </c>
      <c r="AH86" s="65">
        <v>0</v>
      </c>
      <c r="AI86" s="65">
        <v>0</v>
      </c>
      <c r="AJ86" s="65">
        <v>0</v>
      </c>
      <c r="AK86" s="65">
        <v>0</v>
      </c>
      <c r="AL86" s="65">
        <v>0</v>
      </c>
      <c r="AM86" s="65">
        <v>0</v>
      </c>
      <c r="AN86" s="65">
        <v>0</v>
      </c>
      <c r="AO86" s="65">
        <v>0</v>
      </c>
      <c r="AP86" s="65">
        <v>0</v>
      </c>
      <c r="AQ86" s="65">
        <v>0</v>
      </c>
      <c r="AR86" s="65">
        <v>0</v>
      </c>
      <c r="AS86" s="65">
        <v>0</v>
      </c>
      <c r="AT86" s="65">
        <v>0</v>
      </c>
      <c r="AU86" s="65">
        <v>0</v>
      </c>
      <c r="AV86" s="65">
        <v>0</v>
      </c>
      <c r="AW86" s="65">
        <v>0</v>
      </c>
    </row>
    <row r="87" spans="1:49" x14ac:dyDescent="0.3">
      <c r="A87" s="61">
        <v>88</v>
      </c>
      <c r="B87" s="49"/>
      <c r="C87" s="79" t="s">
        <v>240</v>
      </c>
      <c r="D87" s="1">
        <f t="shared" si="4"/>
        <v>144</v>
      </c>
      <c r="E87" s="1">
        <f t="shared" si="5"/>
        <v>58279</v>
      </c>
      <c r="F87" s="65">
        <v>0</v>
      </c>
      <c r="G87" s="65">
        <v>0</v>
      </c>
      <c r="H87" s="65">
        <v>144</v>
      </c>
      <c r="I87" s="65">
        <v>58279</v>
      </c>
      <c r="J87" s="65">
        <v>0</v>
      </c>
      <c r="K87" s="65">
        <v>0</v>
      </c>
      <c r="L87" s="65">
        <v>0</v>
      </c>
      <c r="M87" s="65">
        <v>0</v>
      </c>
      <c r="N87" s="65">
        <v>0</v>
      </c>
      <c r="O87" s="65">
        <v>0</v>
      </c>
      <c r="P87" s="65">
        <v>0</v>
      </c>
      <c r="Q87" s="65">
        <v>0</v>
      </c>
      <c r="R87" s="65">
        <v>0</v>
      </c>
      <c r="S87" s="65">
        <v>0</v>
      </c>
      <c r="T87" s="65">
        <v>0</v>
      </c>
      <c r="U87" s="65">
        <v>0</v>
      </c>
      <c r="V87" s="65">
        <v>0</v>
      </c>
      <c r="W87" s="65">
        <v>0</v>
      </c>
      <c r="X87" s="65">
        <v>0</v>
      </c>
      <c r="Y87" s="65">
        <v>0</v>
      </c>
      <c r="Z87" s="65">
        <v>0</v>
      </c>
      <c r="AA87" s="65">
        <v>0</v>
      </c>
      <c r="AB87" s="65">
        <v>0</v>
      </c>
      <c r="AC87" s="65">
        <v>0</v>
      </c>
      <c r="AD87" s="65">
        <v>0</v>
      </c>
      <c r="AE87" s="65">
        <v>0</v>
      </c>
      <c r="AF87" s="65">
        <v>0</v>
      </c>
      <c r="AG87" s="65">
        <v>0</v>
      </c>
      <c r="AH87" s="65">
        <v>0</v>
      </c>
      <c r="AI87" s="65">
        <v>0</v>
      </c>
      <c r="AJ87" s="65">
        <v>0</v>
      </c>
      <c r="AK87" s="65">
        <v>0</v>
      </c>
      <c r="AL87" s="65">
        <v>0</v>
      </c>
      <c r="AM87" s="65">
        <v>0</v>
      </c>
      <c r="AN87" s="65">
        <v>0</v>
      </c>
      <c r="AO87" s="65">
        <v>0</v>
      </c>
      <c r="AP87" s="65">
        <v>0</v>
      </c>
      <c r="AQ87" s="65">
        <v>0</v>
      </c>
      <c r="AR87" s="65">
        <v>0</v>
      </c>
      <c r="AS87" s="65">
        <v>0</v>
      </c>
      <c r="AT87" s="65">
        <v>0</v>
      </c>
      <c r="AU87" s="65">
        <v>0</v>
      </c>
      <c r="AV87" s="65">
        <v>0</v>
      </c>
      <c r="AW87" s="65">
        <v>0</v>
      </c>
    </row>
    <row r="88" spans="1:49" ht="15.75" customHeight="1" x14ac:dyDescent="0.3">
      <c r="A88" s="81" t="s">
        <v>241</v>
      </c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  <c r="AL88" s="82"/>
      <c r="AM88" s="44"/>
    </row>
    <row r="89" spans="1:49" x14ac:dyDescent="0.3">
      <c r="A89" s="83">
        <v>89</v>
      </c>
      <c r="B89" s="78" t="s">
        <v>242</v>
      </c>
      <c r="C89" s="79" t="s">
        <v>243</v>
      </c>
      <c r="D89" s="1">
        <f t="shared" ref="D89:D108" si="6">SUM(F89+H89+J89+L89+N89+P89+R89+T89+V89+X89+Z89+AB89+AD89+AF89+AH89+AJ89+AL89+AN89+AP89+AR89+AT89+AV89+AX89+AZ89+BB89+BD89+BF89+BH89+BJ89+BL89+BN89+BP89+BR89+BT89+BV89+BX89+BZ89+CB89+CD89+CF89+CH89+CJ89+CL89+CN89+CP89+CR89+CT89+CV89+CX89+CZ89+DB89+DD89+DF89+DH89+DJ89+DL89+DN89+DP89+DR89+DT89+DV89+DX89+DZ89+EB89+ED89+EF89)</f>
        <v>62</v>
      </c>
      <c r="E89" s="1">
        <f t="shared" ref="E89:E108" si="7">SUM(G89+I89+K89+M89+O89+Q89+S89+U89+W89+Y89+AA89+AC89+AE89+AG89+AI89+AK89+AM89+AO89+AQ89+AS89+AU89+AW89+AY89+BA89+BC89+BE89+BG89+BI89+BK89+BM89+BO89+BQ89+BS89+BU89+BW89+BY89+CA89+CC89+CE89+CG89+CI89+CK89+CM89+CO89+CQ89+CS89+CU89+CW89+CY89+DA89+DC89+DE89+DG89+DI89+DK89+DM89+DO89+DQ89+DS89+DU89+DW89+DY89+EA89+EC89+EE89+EG89)</f>
        <v>247944</v>
      </c>
      <c r="F89" s="65">
        <v>10</v>
      </c>
      <c r="G89" s="65">
        <v>13197</v>
      </c>
      <c r="H89" s="65">
        <v>0</v>
      </c>
      <c r="I89" s="65">
        <v>0</v>
      </c>
      <c r="J89" s="65">
        <v>0</v>
      </c>
      <c r="K89" s="65">
        <v>0</v>
      </c>
      <c r="L89" s="65">
        <v>0</v>
      </c>
      <c r="M89" s="65">
        <v>0</v>
      </c>
      <c r="N89" s="65">
        <v>0</v>
      </c>
      <c r="O89" s="65">
        <v>0</v>
      </c>
      <c r="P89" s="65">
        <v>0</v>
      </c>
      <c r="Q89" s="65">
        <v>0</v>
      </c>
      <c r="R89" s="65">
        <v>0</v>
      </c>
      <c r="S89" s="65">
        <v>0</v>
      </c>
      <c r="T89" s="65">
        <v>0</v>
      </c>
      <c r="U89" s="65">
        <v>0</v>
      </c>
      <c r="V89" s="65">
        <v>0</v>
      </c>
      <c r="W89" s="65">
        <v>0</v>
      </c>
      <c r="X89" s="65">
        <v>0</v>
      </c>
      <c r="Y89" s="65">
        <v>0</v>
      </c>
      <c r="Z89" s="65">
        <v>50</v>
      </c>
      <c r="AA89" s="65">
        <v>231721</v>
      </c>
      <c r="AB89" s="65">
        <v>0</v>
      </c>
      <c r="AC89" s="65">
        <v>0</v>
      </c>
      <c r="AD89" s="65">
        <v>0</v>
      </c>
      <c r="AE89" s="65">
        <v>0</v>
      </c>
      <c r="AF89" s="65">
        <v>0</v>
      </c>
      <c r="AG89" s="65">
        <v>0</v>
      </c>
      <c r="AH89" s="65">
        <v>2</v>
      </c>
      <c r="AI89" s="65">
        <v>3026</v>
      </c>
      <c r="AJ89" s="65">
        <v>0</v>
      </c>
      <c r="AK89" s="65">
        <v>0</v>
      </c>
      <c r="AL89" s="65">
        <v>0</v>
      </c>
      <c r="AM89" s="65">
        <v>0</v>
      </c>
      <c r="AN89" s="65">
        <v>0</v>
      </c>
      <c r="AO89" s="65">
        <v>0</v>
      </c>
      <c r="AP89" s="65">
        <v>0</v>
      </c>
      <c r="AQ89" s="65">
        <v>0</v>
      </c>
      <c r="AR89" s="65">
        <v>0</v>
      </c>
      <c r="AS89" s="65">
        <v>0</v>
      </c>
      <c r="AT89" s="65">
        <v>0</v>
      </c>
      <c r="AU89" s="65">
        <v>0</v>
      </c>
      <c r="AV89" s="65">
        <v>0</v>
      </c>
      <c r="AW89" s="65">
        <v>0</v>
      </c>
    </row>
    <row r="90" spans="1:49" x14ac:dyDescent="0.3">
      <c r="A90" s="61">
        <v>90</v>
      </c>
      <c r="B90" s="47"/>
      <c r="C90" s="79" t="s">
        <v>244</v>
      </c>
      <c r="D90" s="1">
        <f t="shared" si="6"/>
        <v>0</v>
      </c>
      <c r="E90" s="1">
        <f t="shared" si="7"/>
        <v>0</v>
      </c>
      <c r="F90" s="65">
        <v>0</v>
      </c>
      <c r="G90" s="65">
        <v>0</v>
      </c>
      <c r="H90" s="65">
        <v>0</v>
      </c>
      <c r="I90" s="65">
        <v>0</v>
      </c>
      <c r="J90" s="65">
        <v>0</v>
      </c>
      <c r="K90" s="65">
        <v>0</v>
      </c>
      <c r="L90" s="65">
        <v>0</v>
      </c>
      <c r="M90" s="65">
        <v>0</v>
      </c>
      <c r="N90" s="65">
        <v>0</v>
      </c>
      <c r="O90" s="65">
        <v>0</v>
      </c>
      <c r="P90" s="65">
        <v>0</v>
      </c>
      <c r="Q90" s="65">
        <v>0</v>
      </c>
      <c r="R90" s="65">
        <v>0</v>
      </c>
      <c r="S90" s="65">
        <v>0</v>
      </c>
      <c r="T90" s="65">
        <v>0</v>
      </c>
      <c r="U90" s="65">
        <v>0</v>
      </c>
      <c r="V90" s="65">
        <v>0</v>
      </c>
      <c r="W90" s="65">
        <v>0</v>
      </c>
      <c r="X90" s="65">
        <v>0</v>
      </c>
      <c r="Y90" s="65">
        <v>0</v>
      </c>
      <c r="Z90" s="65">
        <v>0</v>
      </c>
      <c r="AA90" s="65">
        <v>0</v>
      </c>
      <c r="AB90" s="65">
        <v>0</v>
      </c>
      <c r="AC90" s="65">
        <v>0</v>
      </c>
      <c r="AD90" s="65">
        <v>0</v>
      </c>
      <c r="AE90" s="65">
        <v>0</v>
      </c>
      <c r="AF90" s="65">
        <v>0</v>
      </c>
      <c r="AG90" s="65">
        <v>0</v>
      </c>
      <c r="AH90" s="65">
        <v>0</v>
      </c>
      <c r="AI90" s="65">
        <v>0</v>
      </c>
      <c r="AJ90" s="65">
        <v>0</v>
      </c>
      <c r="AK90" s="65">
        <v>0</v>
      </c>
      <c r="AL90" s="65">
        <v>0</v>
      </c>
      <c r="AM90" s="65">
        <v>0</v>
      </c>
      <c r="AN90" s="65">
        <v>0</v>
      </c>
      <c r="AO90" s="65">
        <v>0</v>
      </c>
      <c r="AP90" s="65">
        <v>0</v>
      </c>
      <c r="AQ90" s="65">
        <v>0</v>
      </c>
      <c r="AR90" s="65">
        <v>0</v>
      </c>
      <c r="AS90" s="65">
        <v>0</v>
      </c>
      <c r="AT90" s="65">
        <v>0</v>
      </c>
      <c r="AU90" s="65">
        <v>0</v>
      </c>
      <c r="AV90" s="65">
        <v>0</v>
      </c>
      <c r="AW90" s="65">
        <v>0</v>
      </c>
    </row>
    <row r="91" spans="1:49" x14ac:dyDescent="0.3">
      <c r="A91" s="83">
        <v>91</v>
      </c>
      <c r="B91" s="47"/>
      <c r="C91" s="79" t="s">
        <v>166</v>
      </c>
      <c r="D91" s="1">
        <f t="shared" si="6"/>
        <v>0</v>
      </c>
      <c r="E91" s="1">
        <f t="shared" si="7"/>
        <v>0</v>
      </c>
      <c r="F91" s="65">
        <v>0</v>
      </c>
      <c r="G91" s="65">
        <v>0</v>
      </c>
      <c r="H91" s="65">
        <v>0</v>
      </c>
      <c r="I91" s="65">
        <v>0</v>
      </c>
      <c r="J91" s="65">
        <v>0</v>
      </c>
      <c r="K91" s="65">
        <v>0</v>
      </c>
      <c r="L91" s="65">
        <v>0</v>
      </c>
      <c r="M91" s="65">
        <v>0</v>
      </c>
      <c r="N91" s="65">
        <v>0</v>
      </c>
      <c r="O91" s="65">
        <v>0</v>
      </c>
      <c r="P91" s="65">
        <v>0</v>
      </c>
      <c r="Q91" s="65">
        <v>0</v>
      </c>
      <c r="R91" s="65">
        <v>0</v>
      </c>
      <c r="S91" s="65">
        <v>0</v>
      </c>
      <c r="T91" s="65">
        <v>0</v>
      </c>
      <c r="U91" s="65">
        <v>0</v>
      </c>
      <c r="V91" s="65">
        <v>0</v>
      </c>
      <c r="W91" s="65">
        <v>0</v>
      </c>
      <c r="X91" s="65">
        <v>0</v>
      </c>
      <c r="Y91" s="65">
        <v>0</v>
      </c>
      <c r="Z91" s="65">
        <v>0</v>
      </c>
      <c r="AA91" s="65">
        <v>0</v>
      </c>
      <c r="AB91" s="65">
        <v>0</v>
      </c>
      <c r="AC91" s="65">
        <v>0</v>
      </c>
      <c r="AD91" s="65">
        <v>0</v>
      </c>
      <c r="AE91" s="65">
        <v>0</v>
      </c>
      <c r="AF91" s="65">
        <v>0</v>
      </c>
      <c r="AG91" s="65">
        <v>0</v>
      </c>
      <c r="AH91" s="65">
        <v>0</v>
      </c>
      <c r="AI91" s="65">
        <v>0</v>
      </c>
      <c r="AJ91" s="65">
        <v>0</v>
      </c>
      <c r="AK91" s="65">
        <v>0</v>
      </c>
      <c r="AL91" s="65">
        <v>0</v>
      </c>
      <c r="AM91" s="65">
        <v>0</v>
      </c>
      <c r="AN91" s="65">
        <v>0</v>
      </c>
      <c r="AO91" s="65">
        <v>0</v>
      </c>
      <c r="AP91" s="65">
        <v>0</v>
      </c>
      <c r="AQ91" s="65">
        <v>0</v>
      </c>
      <c r="AR91" s="65">
        <v>0</v>
      </c>
      <c r="AS91" s="65">
        <v>0</v>
      </c>
      <c r="AT91" s="65">
        <v>0</v>
      </c>
      <c r="AU91" s="65">
        <v>0</v>
      </c>
      <c r="AV91" s="65">
        <v>0</v>
      </c>
      <c r="AW91" s="65">
        <v>0</v>
      </c>
    </row>
    <row r="92" spans="1:49" x14ac:dyDescent="0.3">
      <c r="A92" s="61">
        <v>92</v>
      </c>
      <c r="B92" s="47"/>
      <c r="C92" s="79" t="s">
        <v>167</v>
      </c>
      <c r="D92" s="1">
        <f t="shared" si="6"/>
        <v>50</v>
      </c>
      <c r="E92" s="1">
        <f t="shared" si="7"/>
        <v>71303</v>
      </c>
      <c r="F92" s="65">
        <v>30</v>
      </c>
      <c r="G92" s="65">
        <v>37750</v>
      </c>
      <c r="H92" s="65">
        <v>0</v>
      </c>
      <c r="I92" s="65">
        <v>0</v>
      </c>
      <c r="J92" s="65">
        <v>0</v>
      </c>
      <c r="K92" s="65">
        <v>0</v>
      </c>
      <c r="L92" s="65">
        <v>0</v>
      </c>
      <c r="M92" s="65">
        <v>0</v>
      </c>
      <c r="N92" s="65">
        <v>20</v>
      </c>
      <c r="O92" s="65">
        <v>33553</v>
      </c>
      <c r="P92" s="65">
        <v>0</v>
      </c>
      <c r="Q92" s="65">
        <v>0</v>
      </c>
      <c r="R92" s="65">
        <v>0</v>
      </c>
      <c r="S92" s="65">
        <v>0</v>
      </c>
      <c r="T92" s="65">
        <v>0</v>
      </c>
      <c r="U92" s="65">
        <v>0</v>
      </c>
      <c r="V92" s="65">
        <v>0</v>
      </c>
      <c r="W92" s="65">
        <v>0</v>
      </c>
      <c r="X92" s="65">
        <v>0</v>
      </c>
      <c r="Y92" s="65">
        <v>0</v>
      </c>
      <c r="Z92" s="65">
        <v>0</v>
      </c>
      <c r="AA92" s="65">
        <v>0</v>
      </c>
      <c r="AB92" s="65">
        <v>0</v>
      </c>
      <c r="AC92" s="65">
        <v>0</v>
      </c>
      <c r="AD92" s="65">
        <v>0</v>
      </c>
      <c r="AE92" s="65">
        <v>0</v>
      </c>
      <c r="AF92" s="65">
        <v>0</v>
      </c>
      <c r="AG92" s="65">
        <v>0</v>
      </c>
      <c r="AH92" s="65">
        <v>0</v>
      </c>
      <c r="AI92" s="65">
        <v>0</v>
      </c>
      <c r="AJ92" s="65">
        <v>0</v>
      </c>
      <c r="AK92" s="65">
        <v>0</v>
      </c>
      <c r="AL92" s="65">
        <v>0</v>
      </c>
      <c r="AM92" s="65">
        <v>0</v>
      </c>
      <c r="AN92" s="65">
        <v>0</v>
      </c>
      <c r="AO92" s="65">
        <v>0</v>
      </c>
      <c r="AP92" s="65">
        <v>0</v>
      </c>
      <c r="AQ92" s="65">
        <v>0</v>
      </c>
      <c r="AR92" s="65">
        <v>0</v>
      </c>
      <c r="AS92" s="65">
        <v>0</v>
      </c>
      <c r="AT92" s="65">
        <v>0</v>
      </c>
      <c r="AU92" s="65">
        <v>0</v>
      </c>
      <c r="AV92" s="65">
        <v>0</v>
      </c>
      <c r="AW92" s="65">
        <v>0</v>
      </c>
    </row>
    <row r="93" spans="1:49" x14ac:dyDescent="0.3">
      <c r="A93" s="83">
        <v>93</v>
      </c>
      <c r="B93" s="47"/>
      <c r="C93" s="79" t="s">
        <v>169</v>
      </c>
      <c r="D93" s="1">
        <f t="shared" si="6"/>
        <v>0</v>
      </c>
      <c r="E93" s="1">
        <f t="shared" si="7"/>
        <v>0</v>
      </c>
      <c r="F93" s="65">
        <v>0</v>
      </c>
      <c r="G93" s="65">
        <v>0</v>
      </c>
      <c r="H93" s="65">
        <v>0</v>
      </c>
      <c r="I93" s="65">
        <v>0</v>
      </c>
      <c r="J93" s="65">
        <v>0</v>
      </c>
      <c r="K93" s="65">
        <v>0</v>
      </c>
      <c r="L93" s="65">
        <v>0</v>
      </c>
      <c r="M93" s="65">
        <v>0</v>
      </c>
      <c r="N93" s="65">
        <v>0</v>
      </c>
      <c r="O93" s="65">
        <v>0</v>
      </c>
      <c r="P93" s="65">
        <v>0</v>
      </c>
      <c r="Q93" s="65">
        <v>0</v>
      </c>
      <c r="R93" s="65">
        <v>0</v>
      </c>
      <c r="S93" s="65">
        <v>0</v>
      </c>
      <c r="T93" s="65">
        <v>0</v>
      </c>
      <c r="U93" s="65">
        <v>0</v>
      </c>
      <c r="V93" s="65">
        <v>0</v>
      </c>
      <c r="W93" s="65">
        <v>0</v>
      </c>
      <c r="X93" s="65">
        <v>0</v>
      </c>
      <c r="Y93" s="65">
        <v>0</v>
      </c>
      <c r="Z93" s="65">
        <v>0</v>
      </c>
      <c r="AA93" s="65">
        <v>0</v>
      </c>
      <c r="AB93" s="65">
        <v>0</v>
      </c>
      <c r="AC93" s="65">
        <v>0</v>
      </c>
      <c r="AD93" s="65">
        <v>0</v>
      </c>
      <c r="AE93" s="65">
        <v>0</v>
      </c>
      <c r="AF93" s="65">
        <v>0</v>
      </c>
      <c r="AG93" s="65">
        <v>0</v>
      </c>
      <c r="AH93" s="65">
        <v>0</v>
      </c>
      <c r="AI93" s="65">
        <v>0</v>
      </c>
      <c r="AJ93" s="65">
        <v>0</v>
      </c>
      <c r="AK93" s="65">
        <v>0</v>
      </c>
      <c r="AL93" s="65">
        <v>0</v>
      </c>
      <c r="AM93" s="65">
        <v>0</v>
      </c>
      <c r="AN93" s="65">
        <v>0</v>
      </c>
      <c r="AO93" s="65">
        <v>0</v>
      </c>
      <c r="AP93" s="65">
        <v>0</v>
      </c>
      <c r="AQ93" s="65">
        <v>0</v>
      </c>
      <c r="AR93" s="65">
        <v>0</v>
      </c>
      <c r="AS93" s="65">
        <v>0</v>
      </c>
      <c r="AT93" s="65">
        <v>0</v>
      </c>
      <c r="AU93" s="65">
        <v>0</v>
      </c>
      <c r="AV93" s="65">
        <v>0</v>
      </c>
      <c r="AW93" s="65">
        <v>0</v>
      </c>
    </row>
    <row r="94" spans="1:49" x14ac:dyDescent="0.3">
      <c r="A94" s="61">
        <v>94</v>
      </c>
      <c r="B94" s="47"/>
      <c r="C94" s="79" t="s">
        <v>170</v>
      </c>
      <c r="D94" s="1">
        <f t="shared" si="6"/>
        <v>372</v>
      </c>
      <c r="E94" s="1">
        <f t="shared" si="7"/>
        <v>520134</v>
      </c>
      <c r="F94" s="65">
        <v>0</v>
      </c>
      <c r="G94" s="65">
        <v>0</v>
      </c>
      <c r="H94" s="65">
        <v>0</v>
      </c>
      <c r="I94" s="65">
        <v>0</v>
      </c>
      <c r="J94" s="65">
        <v>0</v>
      </c>
      <c r="K94" s="65">
        <v>0</v>
      </c>
      <c r="L94" s="65">
        <v>0</v>
      </c>
      <c r="M94" s="65">
        <v>0</v>
      </c>
      <c r="N94" s="65">
        <v>10</v>
      </c>
      <c r="O94" s="65">
        <v>16190</v>
      </c>
      <c r="P94" s="65">
        <v>0</v>
      </c>
      <c r="Q94" s="65">
        <v>0</v>
      </c>
      <c r="R94" s="65">
        <v>0</v>
      </c>
      <c r="S94" s="65">
        <v>0</v>
      </c>
      <c r="T94" s="65">
        <v>0</v>
      </c>
      <c r="U94" s="65">
        <v>0</v>
      </c>
      <c r="V94" s="65">
        <v>0</v>
      </c>
      <c r="W94" s="65">
        <v>0</v>
      </c>
      <c r="X94" s="65">
        <v>0</v>
      </c>
      <c r="Y94" s="65">
        <v>0</v>
      </c>
      <c r="Z94" s="65">
        <v>0</v>
      </c>
      <c r="AA94" s="65">
        <v>0</v>
      </c>
      <c r="AB94" s="65">
        <v>0</v>
      </c>
      <c r="AC94" s="65">
        <v>0</v>
      </c>
      <c r="AD94" s="65">
        <v>0</v>
      </c>
      <c r="AE94" s="65">
        <v>0</v>
      </c>
      <c r="AF94" s="65">
        <v>0</v>
      </c>
      <c r="AG94" s="65">
        <v>0</v>
      </c>
      <c r="AH94" s="65">
        <v>2</v>
      </c>
      <c r="AI94" s="65">
        <v>2784</v>
      </c>
      <c r="AJ94" s="65">
        <v>0</v>
      </c>
      <c r="AK94" s="65">
        <v>0</v>
      </c>
      <c r="AL94" s="65">
        <v>0</v>
      </c>
      <c r="AM94" s="65">
        <v>0</v>
      </c>
      <c r="AN94" s="65">
        <v>350</v>
      </c>
      <c r="AO94" s="65">
        <v>487239</v>
      </c>
      <c r="AP94" s="65">
        <v>0</v>
      </c>
      <c r="AQ94" s="65">
        <v>0</v>
      </c>
      <c r="AR94" s="65">
        <v>0</v>
      </c>
      <c r="AS94" s="65">
        <v>0</v>
      </c>
      <c r="AT94" s="65">
        <v>0</v>
      </c>
      <c r="AU94" s="65">
        <v>0</v>
      </c>
      <c r="AV94" s="65">
        <v>10</v>
      </c>
      <c r="AW94" s="65">
        <v>13921</v>
      </c>
    </row>
    <row r="95" spans="1:49" x14ac:dyDescent="0.3">
      <c r="A95" s="83">
        <v>95</v>
      </c>
      <c r="B95" s="47"/>
      <c r="C95" s="79" t="s">
        <v>174</v>
      </c>
      <c r="D95" s="1">
        <f t="shared" si="6"/>
        <v>0</v>
      </c>
      <c r="E95" s="1">
        <f t="shared" si="7"/>
        <v>0</v>
      </c>
      <c r="F95" s="65">
        <v>0</v>
      </c>
      <c r="G95" s="65">
        <v>0</v>
      </c>
      <c r="H95" s="65">
        <v>0</v>
      </c>
      <c r="I95" s="65">
        <v>0</v>
      </c>
      <c r="J95" s="65">
        <v>0</v>
      </c>
      <c r="K95" s="65">
        <v>0</v>
      </c>
      <c r="L95" s="65">
        <v>0</v>
      </c>
      <c r="M95" s="65">
        <v>0</v>
      </c>
      <c r="N95" s="65">
        <v>0</v>
      </c>
      <c r="O95" s="65">
        <v>0</v>
      </c>
      <c r="P95" s="65">
        <v>0</v>
      </c>
      <c r="Q95" s="65">
        <v>0</v>
      </c>
      <c r="R95" s="65">
        <v>0</v>
      </c>
      <c r="S95" s="65">
        <v>0</v>
      </c>
      <c r="T95" s="65">
        <v>0</v>
      </c>
      <c r="U95" s="65">
        <v>0</v>
      </c>
      <c r="V95" s="65">
        <v>0</v>
      </c>
      <c r="W95" s="65">
        <v>0</v>
      </c>
      <c r="X95" s="65">
        <v>0</v>
      </c>
      <c r="Y95" s="65">
        <v>0</v>
      </c>
      <c r="Z95" s="65">
        <v>0</v>
      </c>
      <c r="AA95" s="65">
        <v>0</v>
      </c>
      <c r="AB95" s="65">
        <v>0</v>
      </c>
      <c r="AC95" s="65">
        <v>0</v>
      </c>
      <c r="AD95" s="65">
        <v>0</v>
      </c>
      <c r="AE95" s="65">
        <v>0</v>
      </c>
      <c r="AF95" s="65">
        <v>0</v>
      </c>
      <c r="AG95" s="65">
        <v>0</v>
      </c>
      <c r="AH95" s="65">
        <v>0</v>
      </c>
      <c r="AI95" s="65">
        <v>0</v>
      </c>
      <c r="AJ95" s="65">
        <v>0</v>
      </c>
      <c r="AK95" s="65">
        <v>0</v>
      </c>
      <c r="AL95" s="65">
        <v>0</v>
      </c>
      <c r="AM95" s="65">
        <v>0</v>
      </c>
      <c r="AN95" s="65">
        <v>0</v>
      </c>
      <c r="AO95" s="65">
        <v>0</v>
      </c>
      <c r="AP95" s="65">
        <v>0</v>
      </c>
      <c r="AQ95" s="65">
        <v>0</v>
      </c>
      <c r="AR95" s="65">
        <v>0</v>
      </c>
      <c r="AS95" s="65">
        <v>0</v>
      </c>
      <c r="AT95" s="65">
        <v>0</v>
      </c>
      <c r="AU95" s="65">
        <v>0</v>
      </c>
      <c r="AV95" s="65">
        <v>0</v>
      </c>
      <c r="AW95" s="65">
        <v>0</v>
      </c>
    </row>
    <row r="96" spans="1:49" x14ac:dyDescent="0.3">
      <c r="A96" s="61">
        <v>96</v>
      </c>
      <c r="B96" s="47"/>
      <c r="C96" s="79" t="s">
        <v>175</v>
      </c>
      <c r="D96" s="1">
        <f t="shared" si="6"/>
        <v>10</v>
      </c>
      <c r="E96" s="1">
        <f t="shared" si="7"/>
        <v>8138</v>
      </c>
      <c r="F96" s="65">
        <v>0</v>
      </c>
      <c r="G96" s="65">
        <v>0</v>
      </c>
      <c r="H96" s="65">
        <v>0</v>
      </c>
      <c r="I96" s="65">
        <v>0</v>
      </c>
      <c r="J96" s="65">
        <v>0</v>
      </c>
      <c r="K96" s="65">
        <v>0</v>
      </c>
      <c r="L96" s="65">
        <v>0</v>
      </c>
      <c r="M96" s="65">
        <v>0</v>
      </c>
      <c r="N96" s="65">
        <v>0</v>
      </c>
      <c r="O96" s="65">
        <v>0</v>
      </c>
      <c r="P96" s="65">
        <v>0</v>
      </c>
      <c r="Q96" s="65">
        <v>0</v>
      </c>
      <c r="R96" s="65">
        <v>0</v>
      </c>
      <c r="S96" s="65">
        <v>0</v>
      </c>
      <c r="T96" s="65">
        <v>10</v>
      </c>
      <c r="U96" s="65">
        <v>8138</v>
      </c>
      <c r="V96" s="65">
        <v>0</v>
      </c>
      <c r="W96" s="65">
        <v>0</v>
      </c>
      <c r="X96" s="65">
        <v>0</v>
      </c>
      <c r="Y96" s="65">
        <v>0</v>
      </c>
      <c r="Z96" s="65">
        <v>0</v>
      </c>
      <c r="AA96" s="65">
        <v>0</v>
      </c>
      <c r="AB96" s="65">
        <v>0</v>
      </c>
      <c r="AC96" s="65">
        <v>0</v>
      </c>
      <c r="AD96" s="65">
        <v>0</v>
      </c>
      <c r="AE96" s="65">
        <v>0</v>
      </c>
      <c r="AF96" s="65">
        <v>0</v>
      </c>
      <c r="AG96" s="65">
        <v>0</v>
      </c>
      <c r="AH96" s="65">
        <v>0</v>
      </c>
      <c r="AI96" s="65">
        <v>0</v>
      </c>
      <c r="AJ96" s="65">
        <v>0</v>
      </c>
      <c r="AK96" s="65">
        <v>0</v>
      </c>
      <c r="AL96" s="65">
        <v>0</v>
      </c>
      <c r="AM96" s="65">
        <v>0</v>
      </c>
      <c r="AN96" s="65">
        <v>0</v>
      </c>
      <c r="AO96" s="65">
        <v>0</v>
      </c>
      <c r="AP96" s="65">
        <v>0</v>
      </c>
      <c r="AQ96" s="65">
        <v>0</v>
      </c>
      <c r="AR96" s="65">
        <v>0</v>
      </c>
      <c r="AS96" s="65">
        <v>0</v>
      </c>
      <c r="AT96" s="65">
        <v>0</v>
      </c>
      <c r="AU96" s="65">
        <v>0</v>
      </c>
      <c r="AV96" s="65">
        <v>0</v>
      </c>
      <c r="AW96" s="65">
        <v>0</v>
      </c>
    </row>
    <row r="97" spans="1:81" x14ac:dyDescent="0.3">
      <c r="A97" s="83">
        <v>97</v>
      </c>
      <c r="B97" s="47"/>
      <c r="C97" s="79" t="s">
        <v>245</v>
      </c>
      <c r="D97" s="1">
        <f t="shared" si="6"/>
        <v>0</v>
      </c>
      <c r="E97" s="1">
        <f t="shared" si="7"/>
        <v>0</v>
      </c>
      <c r="F97" s="65">
        <v>0</v>
      </c>
      <c r="G97" s="65">
        <v>0</v>
      </c>
      <c r="H97" s="65">
        <v>0</v>
      </c>
      <c r="I97" s="65">
        <v>0</v>
      </c>
      <c r="J97" s="65">
        <v>0</v>
      </c>
      <c r="K97" s="65">
        <v>0</v>
      </c>
      <c r="L97" s="65">
        <v>0</v>
      </c>
      <c r="M97" s="65">
        <v>0</v>
      </c>
      <c r="N97" s="65">
        <v>0</v>
      </c>
      <c r="O97" s="65">
        <v>0</v>
      </c>
      <c r="P97" s="65">
        <v>0</v>
      </c>
      <c r="Q97" s="65">
        <v>0</v>
      </c>
      <c r="R97" s="65">
        <v>0</v>
      </c>
      <c r="S97" s="65">
        <v>0</v>
      </c>
      <c r="T97" s="65">
        <v>0</v>
      </c>
      <c r="U97" s="65">
        <v>0</v>
      </c>
      <c r="V97" s="65">
        <v>0</v>
      </c>
      <c r="W97" s="65">
        <v>0</v>
      </c>
      <c r="X97" s="65">
        <v>0</v>
      </c>
      <c r="Y97" s="65">
        <v>0</v>
      </c>
      <c r="Z97" s="65">
        <v>0</v>
      </c>
      <c r="AA97" s="65">
        <v>0</v>
      </c>
      <c r="AB97" s="65">
        <v>0</v>
      </c>
      <c r="AC97" s="65">
        <v>0</v>
      </c>
      <c r="AD97" s="65">
        <v>0</v>
      </c>
      <c r="AE97" s="65">
        <v>0</v>
      </c>
      <c r="AF97" s="65">
        <v>0</v>
      </c>
      <c r="AG97" s="65">
        <v>0</v>
      </c>
      <c r="AH97" s="65">
        <v>0</v>
      </c>
      <c r="AI97" s="65">
        <v>0</v>
      </c>
      <c r="AJ97" s="65">
        <v>0</v>
      </c>
      <c r="AK97" s="65">
        <v>0</v>
      </c>
      <c r="AL97" s="65">
        <v>0</v>
      </c>
      <c r="AM97" s="65">
        <v>0</v>
      </c>
      <c r="AN97" s="65">
        <v>0</v>
      </c>
      <c r="AO97" s="65">
        <v>0</v>
      </c>
      <c r="AP97" s="65">
        <v>0</v>
      </c>
      <c r="AQ97" s="65">
        <v>0</v>
      </c>
      <c r="AR97" s="65">
        <v>0</v>
      </c>
      <c r="AS97" s="65">
        <v>0</v>
      </c>
      <c r="AT97" s="65">
        <v>0</v>
      </c>
      <c r="AU97" s="65">
        <v>0</v>
      </c>
      <c r="AV97" s="65">
        <v>0</v>
      </c>
      <c r="AW97" s="65">
        <v>0</v>
      </c>
    </row>
    <row r="98" spans="1:81" x14ac:dyDescent="0.3">
      <c r="A98" s="61">
        <v>98</v>
      </c>
      <c r="B98" s="47"/>
      <c r="C98" s="79" t="s">
        <v>177</v>
      </c>
      <c r="D98" s="1">
        <f t="shared" si="6"/>
        <v>31160</v>
      </c>
      <c r="E98" s="1">
        <f t="shared" si="7"/>
        <v>40601526</v>
      </c>
      <c r="F98" s="65">
        <v>0</v>
      </c>
      <c r="G98" s="65">
        <v>0</v>
      </c>
      <c r="H98" s="65">
        <v>14168</v>
      </c>
      <c r="I98" s="65">
        <v>15925833</v>
      </c>
      <c r="J98" s="65">
        <v>0</v>
      </c>
      <c r="K98" s="65">
        <v>0</v>
      </c>
      <c r="L98" s="65">
        <v>0</v>
      </c>
      <c r="M98" s="65">
        <v>0</v>
      </c>
      <c r="N98" s="65">
        <v>319</v>
      </c>
      <c r="O98" s="65">
        <v>485552</v>
      </c>
      <c r="P98" s="65">
        <v>3000</v>
      </c>
      <c r="Q98" s="65">
        <v>4521333</v>
      </c>
      <c r="R98" s="65">
        <v>6500</v>
      </c>
      <c r="S98" s="65">
        <v>8378356</v>
      </c>
      <c r="T98" s="65">
        <v>2600</v>
      </c>
      <c r="U98" s="65">
        <v>2624966</v>
      </c>
      <c r="V98" s="65">
        <v>1373</v>
      </c>
      <c r="W98" s="65">
        <v>1279816</v>
      </c>
      <c r="X98" s="65">
        <v>2000</v>
      </c>
      <c r="Y98" s="65">
        <v>2574871</v>
      </c>
      <c r="Z98" s="65">
        <v>1200</v>
      </c>
      <c r="AA98" s="65">
        <v>4810799</v>
      </c>
      <c r="AB98" s="65">
        <v>0</v>
      </c>
      <c r="AC98" s="65">
        <v>0</v>
      </c>
      <c r="AD98" s="65">
        <v>0</v>
      </c>
      <c r="AE98" s="65">
        <v>0</v>
      </c>
      <c r="AF98" s="65">
        <v>0</v>
      </c>
      <c r="AG98" s="65">
        <v>0</v>
      </c>
      <c r="AH98" s="65">
        <v>0</v>
      </c>
      <c r="AI98" s="65">
        <v>0</v>
      </c>
      <c r="AJ98" s="65">
        <v>0</v>
      </c>
      <c r="AK98" s="65">
        <v>0</v>
      </c>
      <c r="AL98" s="65">
        <v>0</v>
      </c>
      <c r="AM98" s="65">
        <v>0</v>
      </c>
      <c r="AN98" s="65">
        <v>0</v>
      </c>
      <c r="AO98" s="65">
        <v>0</v>
      </c>
      <c r="AP98" s="65">
        <v>0</v>
      </c>
      <c r="AQ98" s="65">
        <v>0</v>
      </c>
      <c r="AR98" s="65">
        <v>0</v>
      </c>
      <c r="AS98" s="65">
        <v>0</v>
      </c>
      <c r="AT98" s="65">
        <v>0</v>
      </c>
      <c r="AU98" s="65">
        <v>0</v>
      </c>
      <c r="AV98" s="65">
        <v>0</v>
      </c>
      <c r="AW98" s="65">
        <v>0</v>
      </c>
    </row>
    <row r="99" spans="1:81" x14ac:dyDescent="0.3">
      <c r="A99" s="83">
        <v>99</v>
      </c>
      <c r="B99" s="47"/>
      <c r="C99" s="79" t="s">
        <v>246</v>
      </c>
      <c r="D99" s="1">
        <f t="shared" si="6"/>
        <v>10</v>
      </c>
      <c r="E99" s="1">
        <f t="shared" si="7"/>
        <v>10415</v>
      </c>
      <c r="F99" s="65">
        <v>10</v>
      </c>
      <c r="G99" s="65">
        <v>10415</v>
      </c>
      <c r="H99" s="65">
        <v>0</v>
      </c>
      <c r="I99" s="65">
        <v>0</v>
      </c>
      <c r="J99" s="65">
        <v>0</v>
      </c>
      <c r="K99" s="65">
        <v>0</v>
      </c>
      <c r="L99" s="65">
        <v>0</v>
      </c>
      <c r="M99" s="65">
        <v>0</v>
      </c>
      <c r="N99" s="65">
        <v>0</v>
      </c>
      <c r="O99" s="65">
        <v>0</v>
      </c>
      <c r="P99" s="65">
        <v>0</v>
      </c>
      <c r="Q99" s="65">
        <v>0</v>
      </c>
      <c r="R99" s="65">
        <v>0</v>
      </c>
      <c r="S99" s="65">
        <v>0</v>
      </c>
      <c r="T99" s="65">
        <v>0</v>
      </c>
      <c r="U99" s="65">
        <v>0</v>
      </c>
      <c r="V99" s="65">
        <v>0</v>
      </c>
      <c r="W99" s="65">
        <v>0</v>
      </c>
      <c r="X99" s="65">
        <v>0</v>
      </c>
      <c r="Y99" s="65">
        <v>0</v>
      </c>
      <c r="Z99" s="65">
        <v>0</v>
      </c>
      <c r="AA99" s="65">
        <v>0</v>
      </c>
      <c r="AB99" s="65">
        <v>0</v>
      </c>
      <c r="AC99" s="65">
        <v>0</v>
      </c>
      <c r="AD99" s="65">
        <v>0</v>
      </c>
      <c r="AE99" s="65">
        <v>0</v>
      </c>
      <c r="AF99" s="65">
        <v>0</v>
      </c>
      <c r="AG99" s="65">
        <v>0</v>
      </c>
      <c r="AH99" s="65">
        <v>0</v>
      </c>
      <c r="AI99" s="65">
        <v>0</v>
      </c>
      <c r="AJ99" s="65">
        <v>0</v>
      </c>
      <c r="AK99" s="65">
        <v>0</v>
      </c>
      <c r="AL99" s="65">
        <v>0</v>
      </c>
      <c r="AM99" s="65">
        <v>0</v>
      </c>
      <c r="AN99" s="65">
        <v>0</v>
      </c>
      <c r="AO99" s="65">
        <v>0</v>
      </c>
      <c r="AP99" s="65">
        <v>0</v>
      </c>
      <c r="AQ99" s="65">
        <v>0</v>
      </c>
      <c r="AR99" s="65">
        <v>0</v>
      </c>
      <c r="AS99" s="65">
        <v>0</v>
      </c>
      <c r="AT99" s="65">
        <v>0</v>
      </c>
      <c r="AU99" s="65">
        <v>0</v>
      </c>
      <c r="AV99" s="65">
        <v>0</v>
      </c>
      <c r="AW99" s="65">
        <v>0</v>
      </c>
    </row>
    <row r="100" spans="1:81" x14ac:dyDescent="0.3">
      <c r="A100" s="61">
        <v>100</v>
      </c>
      <c r="B100" s="47"/>
      <c r="C100" s="79" t="s">
        <v>183</v>
      </c>
      <c r="D100" s="1">
        <f t="shared" si="6"/>
        <v>29488</v>
      </c>
      <c r="E100" s="1">
        <f t="shared" si="7"/>
        <v>25563507</v>
      </c>
      <c r="F100" s="65">
        <v>11500</v>
      </c>
      <c r="G100" s="65">
        <v>9112647</v>
      </c>
      <c r="H100" s="65">
        <v>0</v>
      </c>
      <c r="I100" s="65">
        <v>0</v>
      </c>
      <c r="J100" s="65">
        <v>0</v>
      </c>
      <c r="K100" s="65">
        <v>0</v>
      </c>
      <c r="L100" s="65">
        <v>0</v>
      </c>
      <c r="M100" s="65">
        <v>0</v>
      </c>
      <c r="N100" s="65">
        <v>419</v>
      </c>
      <c r="O100" s="65">
        <v>442661</v>
      </c>
      <c r="P100" s="65">
        <v>2400</v>
      </c>
      <c r="Q100" s="65">
        <v>2510553</v>
      </c>
      <c r="R100" s="65">
        <v>3500</v>
      </c>
      <c r="S100" s="65">
        <v>3131314</v>
      </c>
      <c r="T100" s="65">
        <v>4500</v>
      </c>
      <c r="U100" s="65">
        <v>3153377</v>
      </c>
      <c r="V100" s="65">
        <v>2857</v>
      </c>
      <c r="W100" s="65">
        <v>1848419</v>
      </c>
      <c r="X100" s="65">
        <v>3500</v>
      </c>
      <c r="Y100" s="65">
        <v>3127566</v>
      </c>
      <c r="Z100" s="65">
        <v>800</v>
      </c>
      <c r="AA100" s="65">
        <v>2226071</v>
      </c>
      <c r="AB100" s="65">
        <v>0</v>
      </c>
      <c r="AC100" s="65">
        <v>0</v>
      </c>
      <c r="AD100" s="65">
        <v>0</v>
      </c>
      <c r="AE100" s="65">
        <v>0</v>
      </c>
      <c r="AF100" s="65">
        <v>0</v>
      </c>
      <c r="AG100" s="65">
        <v>0</v>
      </c>
      <c r="AH100" s="65">
        <v>2</v>
      </c>
      <c r="AI100" s="65">
        <v>1815</v>
      </c>
      <c r="AJ100" s="65">
        <v>0</v>
      </c>
      <c r="AK100" s="65">
        <v>0</v>
      </c>
      <c r="AL100" s="65">
        <v>0</v>
      </c>
      <c r="AM100" s="65">
        <v>0</v>
      </c>
      <c r="AN100" s="65">
        <v>0</v>
      </c>
      <c r="AO100" s="65">
        <v>0</v>
      </c>
      <c r="AP100" s="65">
        <v>0</v>
      </c>
      <c r="AQ100" s="65">
        <v>0</v>
      </c>
      <c r="AR100" s="65">
        <v>0</v>
      </c>
      <c r="AS100" s="65">
        <v>0</v>
      </c>
      <c r="AT100" s="65">
        <v>0</v>
      </c>
      <c r="AU100" s="65">
        <v>0</v>
      </c>
      <c r="AV100" s="65">
        <v>10</v>
      </c>
      <c r="AW100" s="65">
        <v>9084</v>
      </c>
    </row>
    <row r="101" spans="1:81" x14ac:dyDescent="0.3">
      <c r="A101" s="83">
        <v>101</v>
      </c>
      <c r="B101" s="47"/>
      <c r="C101" s="79" t="s">
        <v>247</v>
      </c>
      <c r="D101" s="1">
        <f t="shared" si="6"/>
        <v>300</v>
      </c>
      <c r="E101" s="1">
        <f t="shared" si="7"/>
        <v>179419</v>
      </c>
      <c r="F101" s="65">
        <v>300</v>
      </c>
      <c r="G101" s="65">
        <v>179419</v>
      </c>
      <c r="H101" s="65">
        <v>0</v>
      </c>
      <c r="I101" s="65">
        <v>0</v>
      </c>
      <c r="J101" s="65">
        <v>0</v>
      </c>
      <c r="K101" s="65">
        <v>0</v>
      </c>
      <c r="L101" s="65">
        <v>0</v>
      </c>
      <c r="M101" s="65">
        <v>0</v>
      </c>
      <c r="N101" s="65">
        <v>0</v>
      </c>
      <c r="O101" s="65">
        <v>0</v>
      </c>
      <c r="P101" s="65">
        <v>0</v>
      </c>
      <c r="Q101" s="65">
        <v>0</v>
      </c>
      <c r="R101" s="65">
        <v>0</v>
      </c>
      <c r="S101" s="65">
        <v>0</v>
      </c>
      <c r="T101" s="65">
        <v>0</v>
      </c>
      <c r="U101" s="65">
        <v>0</v>
      </c>
      <c r="V101" s="65">
        <v>0</v>
      </c>
      <c r="W101" s="65">
        <v>0</v>
      </c>
      <c r="X101" s="65">
        <v>0</v>
      </c>
      <c r="Y101" s="65">
        <v>0</v>
      </c>
      <c r="Z101" s="65">
        <v>0</v>
      </c>
      <c r="AA101" s="65">
        <v>0</v>
      </c>
      <c r="AB101" s="65">
        <v>0</v>
      </c>
      <c r="AC101" s="65">
        <v>0</v>
      </c>
      <c r="AD101" s="65">
        <v>0</v>
      </c>
      <c r="AE101" s="65">
        <v>0</v>
      </c>
      <c r="AF101" s="65">
        <v>0</v>
      </c>
      <c r="AG101" s="65">
        <v>0</v>
      </c>
      <c r="AH101" s="65">
        <v>0</v>
      </c>
      <c r="AI101" s="65">
        <v>0</v>
      </c>
      <c r="AJ101" s="65">
        <v>0</v>
      </c>
      <c r="AK101" s="65">
        <v>0</v>
      </c>
      <c r="AL101" s="65">
        <v>0</v>
      </c>
      <c r="AM101" s="65">
        <v>0</v>
      </c>
      <c r="AN101" s="65">
        <v>0</v>
      </c>
      <c r="AO101" s="65">
        <v>0</v>
      </c>
      <c r="AP101" s="65">
        <v>0</v>
      </c>
      <c r="AQ101" s="65">
        <v>0</v>
      </c>
      <c r="AR101" s="65">
        <v>0</v>
      </c>
      <c r="AS101" s="65">
        <v>0</v>
      </c>
      <c r="AT101" s="65">
        <v>0</v>
      </c>
      <c r="AU101" s="65">
        <v>0</v>
      </c>
      <c r="AV101" s="65">
        <v>0</v>
      </c>
      <c r="AW101" s="65">
        <v>0</v>
      </c>
    </row>
    <row r="102" spans="1:81" x14ac:dyDescent="0.3">
      <c r="A102" s="61">
        <v>102</v>
      </c>
      <c r="B102" s="47"/>
      <c r="C102" s="79" t="s">
        <v>248</v>
      </c>
      <c r="D102" s="1">
        <f t="shared" si="6"/>
        <v>160</v>
      </c>
      <c r="E102" s="1">
        <f t="shared" si="7"/>
        <v>77126</v>
      </c>
      <c r="F102" s="65">
        <v>160</v>
      </c>
      <c r="G102" s="65">
        <v>77126</v>
      </c>
      <c r="H102" s="65">
        <v>0</v>
      </c>
      <c r="I102" s="65">
        <v>0</v>
      </c>
      <c r="J102" s="65">
        <v>0</v>
      </c>
      <c r="K102" s="65">
        <v>0</v>
      </c>
      <c r="L102" s="65">
        <v>0</v>
      </c>
      <c r="M102" s="65">
        <v>0</v>
      </c>
      <c r="N102" s="65">
        <v>0</v>
      </c>
      <c r="O102" s="65">
        <v>0</v>
      </c>
      <c r="P102" s="65">
        <v>0</v>
      </c>
      <c r="Q102" s="65">
        <v>0</v>
      </c>
      <c r="R102" s="65">
        <v>0</v>
      </c>
      <c r="S102" s="65">
        <v>0</v>
      </c>
      <c r="T102" s="65">
        <v>0</v>
      </c>
      <c r="U102" s="65">
        <v>0</v>
      </c>
      <c r="V102" s="65">
        <v>0</v>
      </c>
      <c r="W102" s="65">
        <v>0</v>
      </c>
      <c r="X102" s="65">
        <v>0</v>
      </c>
      <c r="Y102" s="65">
        <v>0</v>
      </c>
      <c r="Z102" s="65">
        <v>0</v>
      </c>
      <c r="AA102" s="65">
        <v>0</v>
      </c>
      <c r="AB102" s="65">
        <v>0</v>
      </c>
      <c r="AC102" s="65">
        <v>0</v>
      </c>
      <c r="AD102" s="65">
        <v>0</v>
      </c>
      <c r="AE102" s="65">
        <v>0</v>
      </c>
      <c r="AF102" s="65">
        <v>0</v>
      </c>
      <c r="AG102" s="65">
        <v>0</v>
      </c>
      <c r="AH102" s="65">
        <v>0</v>
      </c>
      <c r="AI102" s="65">
        <v>0</v>
      </c>
      <c r="AJ102" s="65">
        <v>0</v>
      </c>
      <c r="AK102" s="65">
        <v>0</v>
      </c>
      <c r="AL102" s="65">
        <v>0</v>
      </c>
      <c r="AM102" s="65">
        <v>0</v>
      </c>
      <c r="AN102" s="65">
        <v>0</v>
      </c>
      <c r="AO102" s="65">
        <v>0</v>
      </c>
      <c r="AP102" s="65">
        <v>0</v>
      </c>
      <c r="AQ102" s="65">
        <v>0</v>
      </c>
      <c r="AR102" s="65">
        <v>0</v>
      </c>
      <c r="AS102" s="65">
        <v>0</v>
      </c>
      <c r="AT102" s="65">
        <v>0</v>
      </c>
      <c r="AU102" s="65">
        <v>0</v>
      </c>
      <c r="AV102" s="65">
        <v>0</v>
      </c>
      <c r="AW102" s="65">
        <v>0</v>
      </c>
    </row>
    <row r="103" spans="1:81" x14ac:dyDescent="0.3">
      <c r="A103" s="83">
        <v>103</v>
      </c>
      <c r="B103" s="47"/>
      <c r="C103" s="79" t="s">
        <v>189</v>
      </c>
      <c r="D103" s="1">
        <f t="shared" si="6"/>
        <v>630</v>
      </c>
      <c r="E103" s="1">
        <f t="shared" si="7"/>
        <v>1021115</v>
      </c>
      <c r="F103" s="65">
        <v>500</v>
      </c>
      <c r="G103" s="65">
        <v>555123</v>
      </c>
      <c r="H103" s="65">
        <v>0</v>
      </c>
      <c r="I103" s="65">
        <v>0</v>
      </c>
      <c r="J103" s="65">
        <v>0</v>
      </c>
      <c r="K103" s="65">
        <v>0</v>
      </c>
      <c r="L103" s="65">
        <v>0</v>
      </c>
      <c r="M103" s="65">
        <v>0</v>
      </c>
      <c r="N103" s="65">
        <v>0</v>
      </c>
      <c r="O103" s="65">
        <v>0</v>
      </c>
      <c r="P103" s="65">
        <v>0</v>
      </c>
      <c r="Q103" s="65">
        <v>0</v>
      </c>
      <c r="R103" s="65">
        <v>0</v>
      </c>
      <c r="S103" s="65">
        <v>0</v>
      </c>
      <c r="T103" s="65">
        <v>5</v>
      </c>
      <c r="U103" s="65">
        <v>4909</v>
      </c>
      <c r="V103" s="65">
        <v>0</v>
      </c>
      <c r="W103" s="65">
        <v>0</v>
      </c>
      <c r="X103" s="65">
        <v>0</v>
      </c>
      <c r="Y103" s="65">
        <v>0</v>
      </c>
      <c r="Z103" s="65">
        <v>115</v>
      </c>
      <c r="AA103" s="65">
        <v>448354</v>
      </c>
      <c r="AB103" s="65">
        <v>0</v>
      </c>
      <c r="AC103" s="65">
        <v>0</v>
      </c>
      <c r="AD103" s="65">
        <v>0</v>
      </c>
      <c r="AE103" s="65">
        <v>0</v>
      </c>
      <c r="AF103" s="65">
        <v>0</v>
      </c>
      <c r="AG103" s="65">
        <v>0</v>
      </c>
      <c r="AH103" s="65">
        <v>0</v>
      </c>
      <c r="AI103" s="65">
        <v>0</v>
      </c>
      <c r="AJ103" s="65">
        <v>0</v>
      </c>
      <c r="AK103" s="65">
        <v>0</v>
      </c>
      <c r="AL103" s="65">
        <v>0</v>
      </c>
      <c r="AM103" s="65">
        <v>0</v>
      </c>
      <c r="AN103" s="65">
        <v>0</v>
      </c>
      <c r="AO103" s="65">
        <v>0</v>
      </c>
      <c r="AP103" s="65">
        <v>0</v>
      </c>
      <c r="AQ103" s="65">
        <v>0</v>
      </c>
      <c r="AR103" s="65">
        <v>0</v>
      </c>
      <c r="AS103" s="65">
        <v>0</v>
      </c>
      <c r="AT103" s="65">
        <v>0</v>
      </c>
      <c r="AU103" s="65">
        <v>0</v>
      </c>
      <c r="AV103" s="65">
        <v>10</v>
      </c>
      <c r="AW103" s="65">
        <v>12729</v>
      </c>
    </row>
    <row r="104" spans="1:81" x14ac:dyDescent="0.3">
      <c r="A104" s="61">
        <v>104</v>
      </c>
      <c r="B104" s="47"/>
      <c r="C104" s="79" t="s">
        <v>190</v>
      </c>
      <c r="D104" s="1">
        <f t="shared" si="6"/>
        <v>0</v>
      </c>
      <c r="E104" s="1">
        <f t="shared" si="7"/>
        <v>0</v>
      </c>
      <c r="F104" s="65">
        <v>0</v>
      </c>
      <c r="G104" s="65">
        <v>0</v>
      </c>
      <c r="H104" s="65">
        <v>0</v>
      </c>
      <c r="I104" s="65">
        <v>0</v>
      </c>
      <c r="J104" s="65">
        <v>0</v>
      </c>
      <c r="K104" s="65">
        <v>0</v>
      </c>
      <c r="L104" s="65">
        <v>0</v>
      </c>
      <c r="M104" s="65">
        <v>0</v>
      </c>
      <c r="N104" s="65">
        <v>0</v>
      </c>
      <c r="O104" s="65">
        <v>0</v>
      </c>
      <c r="P104" s="65">
        <v>0</v>
      </c>
      <c r="Q104" s="65">
        <v>0</v>
      </c>
      <c r="R104" s="65">
        <v>0</v>
      </c>
      <c r="S104" s="65">
        <v>0</v>
      </c>
      <c r="T104" s="65">
        <v>0</v>
      </c>
      <c r="U104" s="65">
        <v>0</v>
      </c>
      <c r="V104" s="65">
        <v>0</v>
      </c>
      <c r="W104" s="65">
        <v>0</v>
      </c>
      <c r="X104" s="65">
        <v>0</v>
      </c>
      <c r="Y104" s="65">
        <v>0</v>
      </c>
      <c r="Z104" s="65">
        <v>0</v>
      </c>
      <c r="AA104" s="65">
        <v>0</v>
      </c>
      <c r="AB104" s="65">
        <v>0</v>
      </c>
      <c r="AC104" s="65">
        <v>0</v>
      </c>
      <c r="AD104" s="65">
        <v>0</v>
      </c>
      <c r="AE104" s="65">
        <v>0</v>
      </c>
      <c r="AF104" s="65">
        <v>0</v>
      </c>
      <c r="AG104" s="65">
        <v>0</v>
      </c>
      <c r="AH104" s="65">
        <v>0</v>
      </c>
      <c r="AI104" s="65">
        <v>0</v>
      </c>
      <c r="AJ104" s="65">
        <v>0</v>
      </c>
      <c r="AK104" s="65">
        <v>0</v>
      </c>
      <c r="AL104" s="65">
        <v>0</v>
      </c>
      <c r="AM104" s="65">
        <v>0</v>
      </c>
      <c r="AN104" s="65">
        <v>0</v>
      </c>
      <c r="AO104" s="65">
        <v>0</v>
      </c>
      <c r="AP104" s="65">
        <v>0</v>
      </c>
      <c r="AQ104" s="65">
        <v>0</v>
      </c>
      <c r="AR104" s="65">
        <v>0</v>
      </c>
      <c r="AS104" s="65">
        <v>0</v>
      </c>
      <c r="AT104" s="65">
        <v>0</v>
      </c>
      <c r="AU104" s="65">
        <v>0</v>
      </c>
      <c r="AV104" s="65">
        <v>0</v>
      </c>
      <c r="AW104" s="65">
        <v>0</v>
      </c>
    </row>
    <row r="105" spans="1:81" x14ac:dyDescent="0.3">
      <c r="A105" s="83">
        <v>105</v>
      </c>
      <c r="B105" s="47"/>
      <c r="C105" s="79" t="s">
        <v>249</v>
      </c>
      <c r="D105" s="1">
        <f t="shared" si="6"/>
        <v>7793</v>
      </c>
      <c r="E105" s="1">
        <f t="shared" si="7"/>
        <v>9105959</v>
      </c>
      <c r="F105" s="65">
        <v>600</v>
      </c>
      <c r="G105" s="65">
        <v>687233</v>
      </c>
      <c r="H105" s="65">
        <v>0</v>
      </c>
      <c r="I105" s="65">
        <v>0</v>
      </c>
      <c r="J105" s="65">
        <v>0</v>
      </c>
      <c r="K105" s="65">
        <v>0</v>
      </c>
      <c r="L105" s="65">
        <v>0</v>
      </c>
      <c r="M105" s="65">
        <v>0</v>
      </c>
      <c r="N105" s="65">
        <v>0</v>
      </c>
      <c r="O105" s="65">
        <v>0</v>
      </c>
      <c r="P105" s="65">
        <v>0</v>
      </c>
      <c r="Q105" s="65">
        <v>0</v>
      </c>
      <c r="R105" s="65">
        <v>1500</v>
      </c>
      <c r="S105" s="65">
        <v>1939804</v>
      </c>
      <c r="T105" s="65">
        <v>1100</v>
      </c>
      <c r="U105" s="65">
        <v>1114204</v>
      </c>
      <c r="V105" s="65">
        <v>1593</v>
      </c>
      <c r="W105" s="65">
        <v>1489753</v>
      </c>
      <c r="X105" s="65">
        <v>3000</v>
      </c>
      <c r="Y105" s="65">
        <v>3874965</v>
      </c>
      <c r="Z105" s="65">
        <v>0</v>
      </c>
      <c r="AA105" s="65">
        <v>0</v>
      </c>
      <c r="AB105" s="65">
        <v>0</v>
      </c>
      <c r="AC105" s="65">
        <v>0</v>
      </c>
      <c r="AD105" s="65">
        <v>0</v>
      </c>
      <c r="AE105" s="65">
        <v>0</v>
      </c>
      <c r="AF105" s="65">
        <v>0</v>
      </c>
      <c r="AG105" s="65">
        <v>0</v>
      </c>
      <c r="AH105" s="65">
        <v>0</v>
      </c>
      <c r="AI105" s="65">
        <v>0</v>
      </c>
      <c r="AJ105" s="65">
        <v>0</v>
      </c>
      <c r="AK105" s="65">
        <v>0</v>
      </c>
      <c r="AL105" s="65">
        <v>0</v>
      </c>
      <c r="AM105" s="65">
        <v>0</v>
      </c>
      <c r="AN105" s="65">
        <v>0</v>
      </c>
      <c r="AO105" s="65">
        <v>0</v>
      </c>
      <c r="AP105" s="65">
        <v>0</v>
      </c>
      <c r="AQ105" s="65">
        <v>0</v>
      </c>
      <c r="AR105" s="65">
        <v>0</v>
      </c>
      <c r="AS105" s="65">
        <v>0</v>
      </c>
      <c r="AT105" s="65">
        <v>0</v>
      </c>
      <c r="AU105" s="65">
        <v>0</v>
      </c>
      <c r="AV105" s="65">
        <v>0</v>
      </c>
      <c r="AW105" s="65">
        <v>0</v>
      </c>
    </row>
    <row r="106" spans="1:81" x14ac:dyDescent="0.3">
      <c r="A106" s="61">
        <v>106</v>
      </c>
      <c r="B106" s="47"/>
      <c r="C106" s="84" t="s">
        <v>250</v>
      </c>
      <c r="D106" s="1">
        <f t="shared" si="6"/>
        <v>153</v>
      </c>
      <c r="E106" s="1">
        <f t="shared" si="7"/>
        <v>80651</v>
      </c>
      <c r="F106" s="65">
        <v>20</v>
      </c>
      <c r="G106" s="65">
        <v>10065</v>
      </c>
      <c r="H106" s="65">
        <v>0</v>
      </c>
      <c r="I106" s="65">
        <v>0</v>
      </c>
      <c r="J106" s="65">
        <v>0</v>
      </c>
      <c r="K106" s="65">
        <v>0</v>
      </c>
      <c r="L106" s="65">
        <v>0</v>
      </c>
      <c r="M106" s="65">
        <v>0</v>
      </c>
      <c r="N106" s="65">
        <v>0</v>
      </c>
      <c r="O106" s="65">
        <v>0</v>
      </c>
      <c r="P106" s="65">
        <v>0</v>
      </c>
      <c r="Q106" s="65">
        <v>0</v>
      </c>
      <c r="R106" s="65">
        <v>0</v>
      </c>
      <c r="S106" s="65">
        <v>0</v>
      </c>
      <c r="T106" s="65">
        <v>8</v>
      </c>
      <c r="U106" s="65">
        <v>3560</v>
      </c>
      <c r="V106" s="65">
        <v>25</v>
      </c>
      <c r="W106" s="65">
        <v>10273</v>
      </c>
      <c r="X106" s="65">
        <v>100</v>
      </c>
      <c r="Y106" s="65">
        <v>56753</v>
      </c>
      <c r="Z106" s="65">
        <v>0</v>
      </c>
      <c r="AA106" s="65">
        <v>0</v>
      </c>
      <c r="AB106" s="65">
        <v>0</v>
      </c>
      <c r="AC106" s="65">
        <v>0</v>
      </c>
      <c r="AD106" s="65">
        <v>0</v>
      </c>
      <c r="AE106" s="65">
        <v>0</v>
      </c>
      <c r="AF106" s="65">
        <v>0</v>
      </c>
      <c r="AG106" s="65">
        <v>0</v>
      </c>
      <c r="AH106" s="65">
        <v>0</v>
      </c>
      <c r="AI106" s="65">
        <v>0</v>
      </c>
      <c r="AJ106" s="65">
        <v>0</v>
      </c>
      <c r="AK106" s="65">
        <v>0</v>
      </c>
      <c r="AL106" s="65">
        <v>0</v>
      </c>
      <c r="AM106" s="65">
        <v>0</v>
      </c>
      <c r="AN106" s="65">
        <v>0</v>
      </c>
      <c r="AO106" s="65">
        <v>0</v>
      </c>
      <c r="AP106" s="65">
        <v>0</v>
      </c>
      <c r="AQ106" s="65">
        <v>0</v>
      </c>
      <c r="AR106" s="65">
        <v>0</v>
      </c>
      <c r="AS106" s="65">
        <v>0</v>
      </c>
      <c r="AT106" s="65">
        <v>0</v>
      </c>
      <c r="AU106" s="65">
        <v>0</v>
      </c>
      <c r="AV106" s="65">
        <v>0</v>
      </c>
      <c r="AW106" s="65">
        <v>0</v>
      </c>
    </row>
    <row r="107" spans="1:81" x14ac:dyDescent="0.3">
      <c r="A107" s="83">
        <v>107</v>
      </c>
      <c r="B107" s="47"/>
      <c r="C107" s="84" t="s">
        <v>251</v>
      </c>
      <c r="D107" s="1">
        <f t="shared" si="6"/>
        <v>6232</v>
      </c>
      <c r="E107" s="1">
        <f t="shared" si="7"/>
        <v>4265515</v>
      </c>
      <c r="F107" s="65">
        <v>4000</v>
      </c>
      <c r="G107" s="65">
        <v>2737956</v>
      </c>
      <c r="H107" s="65">
        <v>0</v>
      </c>
      <c r="I107" s="65">
        <v>0</v>
      </c>
      <c r="J107" s="65">
        <v>0</v>
      </c>
      <c r="K107" s="65">
        <v>0</v>
      </c>
      <c r="L107" s="65">
        <v>0</v>
      </c>
      <c r="M107" s="65">
        <v>0</v>
      </c>
      <c r="N107" s="65">
        <v>0</v>
      </c>
      <c r="O107" s="65">
        <v>0</v>
      </c>
      <c r="P107" s="65">
        <v>0</v>
      </c>
      <c r="Q107" s="65">
        <v>0</v>
      </c>
      <c r="R107" s="65">
        <v>500</v>
      </c>
      <c r="S107" s="65">
        <v>385000</v>
      </c>
      <c r="T107" s="65">
        <v>180</v>
      </c>
      <c r="U107" s="65">
        <v>108560</v>
      </c>
      <c r="V107" s="65">
        <v>752</v>
      </c>
      <c r="W107" s="65">
        <v>418736</v>
      </c>
      <c r="X107" s="65">
        <v>800</v>
      </c>
      <c r="Y107" s="65">
        <v>615263</v>
      </c>
      <c r="Z107" s="65">
        <v>0</v>
      </c>
      <c r="AA107" s="65">
        <v>0</v>
      </c>
      <c r="AB107" s="65">
        <v>0</v>
      </c>
      <c r="AC107" s="65">
        <v>0</v>
      </c>
      <c r="AD107" s="65">
        <v>0</v>
      </c>
      <c r="AE107" s="65">
        <v>0</v>
      </c>
      <c r="AF107" s="65">
        <v>0</v>
      </c>
      <c r="AG107" s="65">
        <v>0</v>
      </c>
      <c r="AH107" s="65">
        <v>0</v>
      </c>
      <c r="AI107" s="65">
        <v>0</v>
      </c>
      <c r="AJ107" s="65">
        <v>0</v>
      </c>
      <c r="AK107" s="65">
        <v>0</v>
      </c>
      <c r="AL107" s="65">
        <v>0</v>
      </c>
      <c r="AM107" s="65">
        <v>0</v>
      </c>
      <c r="AN107" s="65">
        <v>0</v>
      </c>
      <c r="AO107" s="65">
        <v>0</v>
      </c>
      <c r="AP107" s="65">
        <v>0</v>
      </c>
      <c r="AQ107" s="65">
        <v>0</v>
      </c>
      <c r="AR107" s="65">
        <v>0</v>
      </c>
      <c r="AS107" s="65">
        <v>0</v>
      </c>
      <c r="AT107" s="65">
        <v>0</v>
      </c>
      <c r="AU107" s="65">
        <v>0</v>
      </c>
      <c r="AV107" s="65">
        <v>0</v>
      </c>
      <c r="AW107" s="65">
        <v>0</v>
      </c>
    </row>
    <row r="108" spans="1:81" x14ac:dyDescent="0.3">
      <c r="A108" s="61">
        <v>108</v>
      </c>
      <c r="B108" s="49"/>
      <c r="C108" s="80" t="s">
        <v>163</v>
      </c>
      <c r="D108" s="1">
        <f t="shared" si="6"/>
        <v>0</v>
      </c>
      <c r="E108" s="1">
        <f t="shared" si="7"/>
        <v>0</v>
      </c>
      <c r="F108" s="65">
        <v>0</v>
      </c>
      <c r="G108" s="65">
        <v>0</v>
      </c>
      <c r="H108" s="65">
        <v>0</v>
      </c>
      <c r="I108" s="65">
        <v>0</v>
      </c>
      <c r="J108" s="65">
        <v>0</v>
      </c>
      <c r="K108" s="65">
        <v>0</v>
      </c>
      <c r="L108" s="65">
        <v>0</v>
      </c>
      <c r="M108" s="65">
        <v>0</v>
      </c>
      <c r="N108" s="65">
        <v>0</v>
      </c>
      <c r="O108" s="65">
        <v>0</v>
      </c>
      <c r="P108" s="65">
        <v>0</v>
      </c>
      <c r="Q108" s="65">
        <v>0</v>
      </c>
      <c r="R108" s="65">
        <v>0</v>
      </c>
      <c r="S108" s="65">
        <v>0</v>
      </c>
      <c r="T108" s="65">
        <v>0</v>
      </c>
      <c r="U108" s="65">
        <v>0</v>
      </c>
      <c r="V108" s="65">
        <v>0</v>
      </c>
      <c r="W108" s="65">
        <v>0</v>
      </c>
      <c r="X108" s="65">
        <v>0</v>
      </c>
      <c r="Y108" s="65">
        <v>0</v>
      </c>
      <c r="Z108" s="65">
        <v>0</v>
      </c>
      <c r="AA108" s="65">
        <v>0</v>
      </c>
      <c r="AB108" s="65">
        <v>0</v>
      </c>
      <c r="AC108" s="65">
        <v>0</v>
      </c>
      <c r="AD108" s="65">
        <v>0</v>
      </c>
      <c r="AE108" s="65">
        <v>0</v>
      </c>
      <c r="AF108" s="65">
        <v>0</v>
      </c>
      <c r="AG108" s="65">
        <v>0</v>
      </c>
      <c r="AH108" s="65">
        <v>0</v>
      </c>
      <c r="AI108" s="65">
        <v>0</v>
      </c>
      <c r="AJ108" s="65">
        <v>0</v>
      </c>
      <c r="AK108" s="65">
        <v>0</v>
      </c>
      <c r="AL108" s="65">
        <v>0</v>
      </c>
      <c r="AM108" s="65">
        <v>0</v>
      </c>
      <c r="AN108" s="65">
        <v>0</v>
      </c>
      <c r="AO108" s="65">
        <v>0</v>
      </c>
      <c r="AP108" s="65">
        <v>0</v>
      </c>
      <c r="AQ108" s="65">
        <v>0</v>
      </c>
      <c r="AR108" s="65">
        <v>0</v>
      </c>
      <c r="AS108" s="65">
        <v>0</v>
      </c>
      <c r="AT108" s="65">
        <v>0</v>
      </c>
      <c r="AU108" s="65">
        <v>0</v>
      </c>
      <c r="AV108" s="65">
        <v>0</v>
      </c>
      <c r="AW108" s="65">
        <v>0</v>
      </c>
    </row>
    <row r="109" spans="1:81" ht="15.75" customHeight="1" x14ac:dyDescent="0.3">
      <c r="A109" s="83"/>
      <c r="B109" s="83"/>
      <c r="C109" s="85" t="s">
        <v>122</v>
      </c>
      <c r="D109" s="12">
        <f t="shared" ref="D109:AW109" si="8">SUM(D6:D87)+SUM(D89:D108)</f>
        <v>598730</v>
      </c>
      <c r="E109" s="12">
        <f t="shared" si="8"/>
        <v>293634668</v>
      </c>
      <c r="F109" s="65">
        <f t="shared" si="8"/>
        <v>167980</v>
      </c>
      <c r="G109" s="65">
        <f t="shared" si="8"/>
        <v>63160500</v>
      </c>
      <c r="H109" s="65">
        <f t="shared" si="8"/>
        <v>116376</v>
      </c>
      <c r="I109" s="65">
        <f t="shared" si="8"/>
        <v>46464922</v>
      </c>
      <c r="J109" s="65">
        <f t="shared" si="8"/>
        <v>30</v>
      </c>
      <c r="K109" s="65">
        <f t="shared" si="8"/>
        <v>13114</v>
      </c>
      <c r="L109" s="65">
        <f t="shared" si="8"/>
        <v>10503</v>
      </c>
      <c r="M109" s="65">
        <f t="shared" si="8"/>
        <v>6974544</v>
      </c>
      <c r="N109" s="65">
        <f t="shared" si="8"/>
        <v>39488</v>
      </c>
      <c r="O109" s="65">
        <f t="shared" si="8"/>
        <v>20600932</v>
      </c>
      <c r="P109" s="65">
        <f t="shared" si="8"/>
        <v>22580</v>
      </c>
      <c r="Q109" s="65">
        <f t="shared" si="8"/>
        <v>14538263</v>
      </c>
      <c r="R109" s="65">
        <f t="shared" si="8"/>
        <v>41409</v>
      </c>
      <c r="S109" s="65">
        <f t="shared" si="8"/>
        <v>25351717</v>
      </c>
      <c r="T109" s="65">
        <f t="shared" si="8"/>
        <v>39753</v>
      </c>
      <c r="U109" s="65">
        <f t="shared" si="8"/>
        <v>16365599</v>
      </c>
      <c r="V109" s="65">
        <f t="shared" si="8"/>
        <v>56350</v>
      </c>
      <c r="W109" s="65">
        <f t="shared" si="8"/>
        <v>17342783</v>
      </c>
      <c r="X109" s="65">
        <f t="shared" si="8"/>
        <v>24100</v>
      </c>
      <c r="Y109" s="65">
        <f t="shared" si="8"/>
        <v>15818674</v>
      </c>
      <c r="Z109" s="65">
        <f t="shared" si="8"/>
        <v>29084</v>
      </c>
      <c r="AA109" s="65">
        <f t="shared" si="8"/>
        <v>40528319</v>
      </c>
      <c r="AB109" s="65">
        <f t="shared" si="8"/>
        <v>27157</v>
      </c>
      <c r="AC109" s="65">
        <f t="shared" si="8"/>
        <v>16770111</v>
      </c>
      <c r="AD109" s="65">
        <f t="shared" si="8"/>
        <v>2000</v>
      </c>
      <c r="AE109" s="65">
        <f t="shared" si="8"/>
        <v>756908</v>
      </c>
      <c r="AF109" s="65">
        <f t="shared" si="8"/>
        <v>3000</v>
      </c>
      <c r="AG109" s="65">
        <f t="shared" si="8"/>
        <v>1227057</v>
      </c>
      <c r="AH109" s="65">
        <f t="shared" si="8"/>
        <v>1000</v>
      </c>
      <c r="AI109" s="65">
        <f t="shared" si="8"/>
        <v>446400</v>
      </c>
      <c r="AJ109" s="65">
        <f t="shared" si="8"/>
        <v>3000</v>
      </c>
      <c r="AK109" s="65">
        <f t="shared" si="8"/>
        <v>1346820</v>
      </c>
      <c r="AL109" s="65">
        <f t="shared" si="8"/>
        <v>700</v>
      </c>
      <c r="AM109" s="65">
        <f t="shared" si="8"/>
        <v>411551</v>
      </c>
      <c r="AN109" s="65">
        <f t="shared" si="8"/>
        <v>500</v>
      </c>
      <c r="AO109" s="65">
        <f t="shared" si="8"/>
        <v>559881</v>
      </c>
      <c r="AP109" s="65">
        <f t="shared" si="8"/>
        <v>720</v>
      </c>
      <c r="AQ109" s="65">
        <f t="shared" si="8"/>
        <v>277079</v>
      </c>
      <c r="AR109" s="65">
        <f t="shared" si="8"/>
        <v>2000</v>
      </c>
      <c r="AS109" s="65">
        <f t="shared" si="8"/>
        <v>722076</v>
      </c>
      <c r="AT109" s="65">
        <f t="shared" si="8"/>
        <v>2000</v>
      </c>
      <c r="AU109" s="65">
        <f t="shared" si="8"/>
        <v>846920</v>
      </c>
      <c r="AV109" s="65">
        <f t="shared" si="8"/>
        <v>9000</v>
      </c>
      <c r="AW109" s="65">
        <f t="shared" si="8"/>
        <v>3110498</v>
      </c>
    </row>
    <row r="110" spans="1:81" ht="15.75" customHeight="1" x14ac:dyDescent="0.3">
      <c r="A110" s="83"/>
      <c r="B110" s="83"/>
      <c r="C110" s="86"/>
      <c r="D110" s="7"/>
      <c r="E110" s="7"/>
    </row>
    <row r="111" spans="1:81" x14ac:dyDescent="0.3">
      <c r="B111" s="83"/>
    </row>
    <row r="112" spans="1:81" x14ac:dyDescent="0.3">
      <c r="A112" s="40" t="s">
        <v>0</v>
      </c>
      <c r="B112" s="40" t="s">
        <v>123</v>
      </c>
      <c r="C112" s="77" t="s">
        <v>124</v>
      </c>
      <c r="D112" s="69" t="s">
        <v>154</v>
      </c>
      <c r="E112" s="69" t="s">
        <v>3</v>
      </c>
      <c r="F112" s="70" t="s">
        <v>4</v>
      </c>
      <c r="G112" s="44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  <c r="BZ112" s="36"/>
      <c r="CA112" s="36"/>
      <c r="CB112" s="36"/>
      <c r="CC112" s="36"/>
    </row>
    <row r="113" spans="1:81" x14ac:dyDescent="0.3">
      <c r="A113" s="47"/>
      <c r="B113" s="47"/>
      <c r="C113" s="47"/>
      <c r="D113" s="47"/>
      <c r="E113" s="47"/>
      <c r="F113" s="65" t="s">
        <v>2</v>
      </c>
      <c r="G113" s="65" t="s">
        <v>3</v>
      </c>
    </row>
    <row r="114" spans="1:81" x14ac:dyDescent="0.3">
      <c r="A114" s="49"/>
      <c r="B114" s="49"/>
      <c r="C114" s="49"/>
      <c r="D114" s="49"/>
      <c r="E114" s="49"/>
      <c r="F114" s="65" t="s">
        <v>19</v>
      </c>
      <c r="G114" s="65" t="s">
        <v>19</v>
      </c>
    </row>
    <row r="115" spans="1:81" x14ac:dyDescent="0.3">
      <c r="A115" s="61">
        <v>1</v>
      </c>
      <c r="B115" s="61"/>
      <c r="C115" s="62" t="s">
        <v>252</v>
      </c>
      <c r="D115" s="1">
        <f>SUM(F115+H115+J115+L115+N115+P115+R115+T115+V115+X115+Z115+AB115+AD115+AF115+AH115+AJ115+AL115+AN115+AP115+AR115+AT115+AV115+AX115+AZ115+BB115+BD115+BF115+BH115+BJ115+BL115+BN115+BP115+BR115+BT115+BV115+BX115+BZ115+CB115+CD115+CF115+CH115+CJ115+CL115+CN115+CP115+CR115+CT115+CV115+CX115+CZ115+DB115+DD115+DF115+DH115+DJ115+DL115+DN115+DP115+DR115+DT115+DV115+DX115+DZ115+EB115+ED115+EF115)</f>
        <v>100</v>
      </c>
      <c r="E115" s="1">
        <f>SUM(G115+I115+K115+M115+O115+Q115+S115+U115+W115+Y115+AA115+AC115+AE115+AG115+AI115+AK115+AM115+AO115+AQ115+AS115+AU115+AW115+AY115+BA115+BC115+BE115+BG115+BI115+BK115+BM115+BO115+BQ115+BS115+BU115+BW115+BY115+CA115+CC115+CE115+CG115+CI115+CK115+CM115+CO115+CQ115+CS115+CU115+CW115+CY115+DA115+DC115+DE115+DG115+DI115+DK115+DM115+DO115+DQ115+DS115+DU115+DW115+DY115+EA115+EC115+EE115+EG115)</f>
        <v>149316</v>
      </c>
      <c r="F115" s="65">
        <v>100</v>
      </c>
      <c r="G115" s="65">
        <v>149316</v>
      </c>
    </row>
    <row r="116" spans="1:81" x14ac:dyDescent="0.3">
      <c r="B116" s="83"/>
    </row>
    <row r="118" spans="1:81" x14ac:dyDescent="0.3">
      <c r="A118" s="40" t="s">
        <v>0</v>
      </c>
      <c r="B118" s="40" t="s">
        <v>123</v>
      </c>
      <c r="C118" s="77" t="s">
        <v>124</v>
      </c>
      <c r="D118" s="69" t="s">
        <v>253</v>
      </c>
      <c r="E118" s="69" t="s">
        <v>3</v>
      </c>
      <c r="F118" s="70" t="s">
        <v>4</v>
      </c>
      <c r="G118" s="44"/>
      <c r="H118" s="70" t="s">
        <v>5</v>
      </c>
      <c r="I118" s="44"/>
      <c r="J118" s="70" t="s">
        <v>7</v>
      </c>
      <c r="K118" s="44"/>
      <c r="L118" s="70" t="s">
        <v>8</v>
      </c>
      <c r="M118" s="44"/>
      <c r="N118" s="70" t="s">
        <v>9</v>
      </c>
      <c r="O118" s="44"/>
      <c r="P118" s="70" t="s">
        <v>10</v>
      </c>
      <c r="Q118" s="44"/>
      <c r="R118" s="70" t="s">
        <v>11</v>
      </c>
      <c r="S118" s="44"/>
      <c r="T118" s="70" t="s">
        <v>12</v>
      </c>
      <c r="U118" s="44"/>
      <c r="V118" s="70" t="s">
        <v>13</v>
      </c>
      <c r="W118" s="44"/>
      <c r="X118" s="70" t="s">
        <v>14</v>
      </c>
      <c r="Y118" s="44"/>
      <c r="Z118" s="70" t="s">
        <v>15</v>
      </c>
      <c r="AA118" s="44"/>
      <c r="AB118" s="70" t="s">
        <v>147</v>
      </c>
      <c r="AC118" s="44"/>
      <c r="AD118" s="70" t="s">
        <v>16</v>
      </c>
      <c r="AE118" s="44"/>
      <c r="AF118" s="70" t="s">
        <v>148</v>
      </c>
      <c r="AG118" s="44"/>
      <c r="AH118" s="70" t="s">
        <v>155</v>
      </c>
      <c r="AI118" s="44"/>
      <c r="AJ118" s="70" t="s">
        <v>149</v>
      </c>
      <c r="AK118" s="44"/>
      <c r="AL118" s="70" t="s">
        <v>156</v>
      </c>
      <c r="AM118" s="44"/>
      <c r="AN118" s="70" t="s">
        <v>17</v>
      </c>
      <c r="AO118" s="44"/>
      <c r="AP118" s="70" t="s">
        <v>150</v>
      </c>
      <c r="AQ118" s="44"/>
      <c r="AR118" s="70" t="s">
        <v>152</v>
      </c>
      <c r="AS118" s="44"/>
      <c r="AT118" s="70" t="s">
        <v>153</v>
      </c>
      <c r="AU118" s="44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</row>
    <row r="119" spans="1:81" ht="15.75" customHeight="1" x14ac:dyDescent="0.3">
      <c r="A119" s="47"/>
      <c r="B119" s="47"/>
      <c r="C119" s="47"/>
      <c r="D119" s="47"/>
      <c r="E119" s="47"/>
      <c r="F119" s="65" t="s">
        <v>2</v>
      </c>
      <c r="G119" s="65" t="s">
        <v>3</v>
      </c>
      <c r="H119" s="65" t="s">
        <v>2</v>
      </c>
      <c r="I119" s="65" t="s">
        <v>3</v>
      </c>
      <c r="J119" s="65" t="s">
        <v>2</v>
      </c>
      <c r="K119" s="65" t="s">
        <v>3</v>
      </c>
      <c r="L119" s="65" t="s">
        <v>2</v>
      </c>
      <c r="M119" s="65" t="s">
        <v>3</v>
      </c>
      <c r="N119" s="65" t="s">
        <v>2</v>
      </c>
      <c r="O119" s="65" t="s">
        <v>3</v>
      </c>
      <c r="P119" s="65" t="s">
        <v>2</v>
      </c>
      <c r="Q119" s="65" t="s">
        <v>3</v>
      </c>
      <c r="R119" s="65" t="s">
        <v>2</v>
      </c>
      <c r="S119" s="65" t="s">
        <v>3</v>
      </c>
      <c r="T119" s="65" t="s">
        <v>2</v>
      </c>
      <c r="U119" s="65" t="s">
        <v>3</v>
      </c>
      <c r="V119" s="65" t="s">
        <v>2</v>
      </c>
      <c r="W119" s="65" t="s">
        <v>3</v>
      </c>
      <c r="X119" s="65" t="s">
        <v>2</v>
      </c>
      <c r="Y119" s="65" t="s">
        <v>3</v>
      </c>
      <c r="Z119" s="65" t="s">
        <v>2</v>
      </c>
      <c r="AA119" s="65" t="s">
        <v>3</v>
      </c>
      <c r="AB119" s="65" t="s">
        <v>2</v>
      </c>
      <c r="AC119" s="65" t="s">
        <v>3</v>
      </c>
      <c r="AD119" s="65" t="s">
        <v>2</v>
      </c>
      <c r="AE119" s="65" t="s">
        <v>3</v>
      </c>
      <c r="AF119" s="65" t="s">
        <v>2</v>
      </c>
      <c r="AG119" s="65" t="s">
        <v>3</v>
      </c>
      <c r="AH119" s="65" t="s">
        <v>2</v>
      </c>
      <c r="AI119" s="65" t="s">
        <v>3</v>
      </c>
      <c r="AJ119" s="65" t="s">
        <v>2</v>
      </c>
      <c r="AK119" s="65" t="s">
        <v>3</v>
      </c>
      <c r="AL119" s="65" t="s">
        <v>2</v>
      </c>
      <c r="AM119" s="65" t="s">
        <v>3</v>
      </c>
      <c r="AN119" s="65" t="s">
        <v>2</v>
      </c>
      <c r="AO119" s="65" t="s">
        <v>3</v>
      </c>
      <c r="AP119" s="65" t="s">
        <v>2</v>
      </c>
      <c r="AQ119" s="65" t="s">
        <v>3</v>
      </c>
      <c r="AR119" s="65" t="s">
        <v>2</v>
      </c>
      <c r="AS119" s="65" t="s">
        <v>3</v>
      </c>
      <c r="AT119" s="65" t="s">
        <v>2</v>
      </c>
      <c r="AU119" s="65" t="s">
        <v>3</v>
      </c>
    </row>
    <row r="120" spans="1:81" ht="15.75" customHeight="1" x14ac:dyDescent="0.3">
      <c r="A120" s="49"/>
      <c r="B120" s="49"/>
      <c r="C120" s="49"/>
      <c r="D120" s="49"/>
      <c r="E120" s="49"/>
      <c r="F120" s="65" t="s">
        <v>19</v>
      </c>
      <c r="G120" s="65" t="s">
        <v>19</v>
      </c>
      <c r="H120" s="65" t="s">
        <v>19</v>
      </c>
      <c r="I120" s="65" t="s">
        <v>19</v>
      </c>
      <c r="J120" s="65" t="s">
        <v>19</v>
      </c>
      <c r="K120" s="65" t="s">
        <v>19</v>
      </c>
      <c r="L120" s="65" t="s">
        <v>19</v>
      </c>
      <c r="M120" s="65" t="s">
        <v>19</v>
      </c>
      <c r="N120" s="65" t="s">
        <v>19</v>
      </c>
      <c r="O120" s="65" t="s">
        <v>19</v>
      </c>
      <c r="P120" s="65" t="s">
        <v>19</v>
      </c>
      <c r="Q120" s="65" t="s">
        <v>19</v>
      </c>
      <c r="R120" s="65" t="s">
        <v>19</v>
      </c>
      <c r="S120" s="65" t="s">
        <v>19</v>
      </c>
      <c r="T120" s="65" t="s">
        <v>19</v>
      </c>
      <c r="U120" s="65" t="s">
        <v>19</v>
      </c>
      <c r="V120" s="65" t="s">
        <v>19</v>
      </c>
      <c r="W120" s="65" t="s">
        <v>19</v>
      </c>
      <c r="X120" s="65" t="s">
        <v>19</v>
      </c>
      <c r="Y120" s="65" t="s">
        <v>19</v>
      </c>
      <c r="Z120" s="65" t="s">
        <v>19</v>
      </c>
      <c r="AA120" s="65" t="s">
        <v>19</v>
      </c>
      <c r="AB120" s="65" t="s">
        <v>19</v>
      </c>
      <c r="AC120" s="65" t="s">
        <v>19</v>
      </c>
      <c r="AD120" s="65" t="s">
        <v>19</v>
      </c>
      <c r="AE120" s="65" t="s">
        <v>19</v>
      </c>
      <c r="AF120" s="65" t="s">
        <v>19</v>
      </c>
      <c r="AG120" s="65" t="s">
        <v>19</v>
      </c>
      <c r="AH120" s="65" t="s">
        <v>19</v>
      </c>
      <c r="AI120" s="65" t="s">
        <v>19</v>
      </c>
      <c r="AJ120" s="65" t="s">
        <v>19</v>
      </c>
      <c r="AK120" s="65" t="s">
        <v>19</v>
      </c>
      <c r="AL120" s="65" t="s">
        <v>19</v>
      </c>
      <c r="AM120" s="65" t="s">
        <v>19</v>
      </c>
      <c r="AN120" s="65" t="s">
        <v>19</v>
      </c>
      <c r="AO120" s="65" t="s">
        <v>19</v>
      </c>
      <c r="AP120" s="65" t="s">
        <v>19</v>
      </c>
      <c r="AQ120" s="65" t="s">
        <v>19</v>
      </c>
      <c r="AR120" s="65" t="s">
        <v>19</v>
      </c>
      <c r="AS120" s="65" t="s">
        <v>19</v>
      </c>
      <c r="AT120" s="65" t="s">
        <v>19</v>
      </c>
      <c r="AU120" s="65" t="s">
        <v>19</v>
      </c>
    </row>
    <row r="121" spans="1:81" x14ac:dyDescent="0.3">
      <c r="A121" s="61">
        <v>1</v>
      </c>
      <c r="B121" s="78" t="s">
        <v>254</v>
      </c>
      <c r="C121" s="87" t="s">
        <v>255</v>
      </c>
      <c r="D121" s="1">
        <f t="shared" ref="D121:D156" si="9">SUM(F121+H121+J121+L121+N121+P121+R121+T121+V121+X121+Z121+AB121+AD121+AF121+AH121+AJ121+AL121+AN121+AP121+AR121+AT121+AV121+AX121+AZ121+BB121+BD121+BF121+BH121+BJ121+BL121+BN121+BP121+BR121+BT121+BV121+BX121+BZ121+CB121+CD121+CF121+CH121+CJ121+CL121+CN121+CP121+CR121+CT121+CV121+CX121+CZ121+DB121+DD121+DF121+DH121+DJ121+DL121+DN121+DP121+DR121+DT121+DV121+DX121+DZ121+EB121+ED121+EF121)</f>
        <v>9362</v>
      </c>
      <c r="E121" s="1">
        <f t="shared" ref="E121:E156" si="10">SUM(G121+I121+K121+M121+O121+Q121+S121+U121+W121+Y121+AA121+AC121+AE121+AG121+AI121+AK121+AM121+AO121+AQ121+AS121+AU121+AW121+AY121+BA121+BC121+BE121+BG121+BI121+BK121+BM121+BO121+BQ121+BS121+BU121+BW121+BY121+CA121+CC121+CE121+CG121+CI121+CK121+CM121+CO121+CQ121+CS121+CU121+CW121+CY121+DA121+DC121+DE121+DG121+DI121+DK121+DM121+DO121+DQ121+DS121+DU121+DW121+DY121+EA121+EC121+EE121+EG121)</f>
        <v>14801185</v>
      </c>
      <c r="F121" s="65">
        <v>7800</v>
      </c>
      <c r="G121" s="65">
        <v>10896748</v>
      </c>
      <c r="H121" s="65">
        <v>378</v>
      </c>
      <c r="I121" s="65">
        <v>550369</v>
      </c>
      <c r="J121" s="65">
        <v>150</v>
      </c>
      <c r="K121" s="65">
        <v>265172</v>
      </c>
      <c r="L121" s="65">
        <v>42</v>
      </c>
      <c r="M121" s="65">
        <v>122693</v>
      </c>
      <c r="N121" s="65">
        <v>20</v>
      </c>
      <c r="O121" s="65">
        <v>22862</v>
      </c>
      <c r="P121" s="65">
        <v>50</v>
      </c>
      <c r="Q121" s="65">
        <v>88638</v>
      </c>
      <c r="R121" s="65">
        <v>78</v>
      </c>
      <c r="S121" s="65">
        <v>109352</v>
      </c>
      <c r="T121" s="65">
        <v>44</v>
      </c>
      <c r="U121" s="65">
        <v>51742</v>
      </c>
      <c r="V121" s="65">
        <v>0</v>
      </c>
      <c r="W121" s="65">
        <v>0</v>
      </c>
      <c r="X121" s="65">
        <v>350</v>
      </c>
      <c r="Y121" s="65">
        <v>1926382</v>
      </c>
      <c r="Z121" s="65">
        <v>0</v>
      </c>
      <c r="AA121" s="65">
        <v>0</v>
      </c>
      <c r="AB121" s="65">
        <v>0</v>
      </c>
      <c r="AC121" s="65">
        <v>0</v>
      </c>
      <c r="AD121" s="65">
        <v>130</v>
      </c>
      <c r="AE121" s="65">
        <v>229815</v>
      </c>
      <c r="AF121" s="65">
        <v>150</v>
      </c>
      <c r="AG121" s="65">
        <v>251912</v>
      </c>
      <c r="AH121" s="65">
        <v>0</v>
      </c>
      <c r="AI121" s="65">
        <v>0</v>
      </c>
      <c r="AJ121" s="65">
        <v>100</v>
      </c>
      <c r="AK121" s="65">
        <v>167941</v>
      </c>
      <c r="AL121" s="65">
        <v>0</v>
      </c>
      <c r="AM121" s="65">
        <v>0</v>
      </c>
      <c r="AN121" s="65">
        <v>70</v>
      </c>
      <c r="AO121" s="65">
        <v>117559</v>
      </c>
      <c r="AP121" s="65">
        <v>0</v>
      </c>
      <c r="AQ121" s="65">
        <v>0</v>
      </c>
      <c r="AR121" s="65">
        <v>0</v>
      </c>
      <c r="AS121" s="65">
        <v>0</v>
      </c>
      <c r="AT121" s="65">
        <v>0</v>
      </c>
      <c r="AU121" s="65">
        <v>0</v>
      </c>
    </row>
    <row r="122" spans="1:81" x14ac:dyDescent="0.3">
      <c r="A122" s="61">
        <v>2</v>
      </c>
      <c r="B122" s="47"/>
      <c r="C122" s="87" t="s">
        <v>256</v>
      </c>
      <c r="D122" s="1">
        <f t="shared" si="9"/>
        <v>3509</v>
      </c>
      <c r="E122" s="1">
        <f t="shared" si="10"/>
        <v>6198043</v>
      </c>
      <c r="F122" s="65">
        <v>3000</v>
      </c>
      <c r="G122" s="65">
        <v>4191057</v>
      </c>
      <c r="H122" s="65">
        <v>0</v>
      </c>
      <c r="I122" s="65">
        <v>0</v>
      </c>
      <c r="J122" s="65">
        <v>0</v>
      </c>
      <c r="K122" s="65">
        <v>0</v>
      </c>
      <c r="L122" s="65">
        <v>0</v>
      </c>
      <c r="M122" s="65">
        <v>0</v>
      </c>
      <c r="N122" s="65">
        <v>0</v>
      </c>
      <c r="O122" s="65">
        <v>0</v>
      </c>
      <c r="P122" s="65">
        <v>100</v>
      </c>
      <c r="Q122" s="65">
        <v>177276</v>
      </c>
      <c r="R122" s="65">
        <v>0</v>
      </c>
      <c r="S122" s="65">
        <v>0</v>
      </c>
      <c r="T122" s="65">
        <v>9</v>
      </c>
      <c r="U122" s="65">
        <v>10584</v>
      </c>
      <c r="V122" s="65">
        <v>0</v>
      </c>
      <c r="W122" s="65">
        <v>0</v>
      </c>
      <c r="X122" s="65">
        <v>300</v>
      </c>
      <c r="Y122" s="65">
        <v>1651185</v>
      </c>
      <c r="Z122" s="65">
        <v>0</v>
      </c>
      <c r="AA122" s="65">
        <v>0</v>
      </c>
      <c r="AB122" s="65">
        <v>0</v>
      </c>
      <c r="AC122" s="65">
        <v>0</v>
      </c>
      <c r="AD122" s="65">
        <v>0</v>
      </c>
      <c r="AE122" s="65">
        <v>0</v>
      </c>
      <c r="AF122" s="65">
        <v>100</v>
      </c>
      <c r="AG122" s="65">
        <v>167941</v>
      </c>
      <c r="AH122" s="65">
        <v>0</v>
      </c>
      <c r="AI122" s="65">
        <v>0</v>
      </c>
      <c r="AJ122" s="65">
        <v>0</v>
      </c>
      <c r="AK122" s="65">
        <v>0</v>
      </c>
      <c r="AL122" s="65">
        <v>0</v>
      </c>
      <c r="AM122" s="65">
        <v>0</v>
      </c>
      <c r="AN122" s="65">
        <v>0</v>
      </c>
      <c r="AO122" s="65">
        <v>0</v>
      </c>
      <c r="AP122" s="65">
        <v>0</v>
      </c>
      <c r="AQ122" s="65">
        <v>0</v>
      </c>
      <c r="AR122" s="65">
        <v>0</v>
      </c>
      <c r="AS122" s="65">
        <v>0</v>
      </c>
      <c r="AT122" s="65">
        <v>0</v>
      </c>
      <c r="AU122" s="65">
        <v>0</v>
      </c>
    </row>
    <row r="123" spans="1:81" x14ac:dyDescent="0.3">
      <c r="A123" s="61">
        <v>3</v>
      </c>
      <c r="B123" s="47"/>
      <c r="C123" s="87" t="s">
        <v>257</v>
      </c>
      <c r="D123" s="1">
        <f t="shared" si="9"/>
        <v>0</v>
      </c>
      <c r="E123" s="1">
        <f t="shared" si="10"/>
        <v>0</v>
      </c>
      <c r="F123" s="65">
        <v>0</v>
      </c>
      <c r="G123" s="65">
        <v>0</v>
      </c>
      <c r="H123" s="65">
        <v>0</v>
      </c>
      <c r="I123" s="65">
        <v>0</v>
      </c>
      <c r="J123" s="65">
        <v>0</v>
      </c>
      <c r="K123" s="65">
        <v>0</v>
      </c>
      <c r="L123" s="65">
        <v>0</v>
      </c>
      <c r="M123" s="65">
        <v>0</v>
      </c>
      <c r="N123" s="65">
        <v>0</v>
      </c>
      <c r="O123" s="65">
        <v>0</v>
      </c>
      <c r="P123" s="65">
        <v>0</v>
      </c>
      <c r="Q123" s="65">
        <v>0</v>
      </c>
      <c r="R123" s="65">
        <v>0</v>
      </c>
      <c r="S123" s="65">
        <v>0</v>
      </c>
      <c r="T123" s="65">
        <v>0</v>
      </c>
      <c r="U123" s="65">
        <v>0</v>
      </c>
      <c r="V123" s="65">
        <v>0</v>
      </c>
      <c r="W123" s="65">
        <v>0</v>
      </c>
      <c r="X123" s="65">
        <v>0</v>
      </c>
      <c r="Y123" s="65">
        <v>0</v>
      </c>
      <c r="Z123" s="65">
        <v>0</v>
      </c>
      <c r="AA123" s="65">
        <v>0</v>
      </c>
      <c r="AB123" s="65">
        <v>0</v>
      </c>
      <c r="AC123" s="65">
        <v>0</v>
      </c>
      <c r="AD123" s="65">
        <v>0</v>
      </c>
      <c r="AE123" s="65">
        <v>0</v>
      </c>
      <c r="AF123" s="65">
        <v>0</v>
      </c>
      <c r="AG123" s="65">
        <v>0</v>
      </c>
      <c r="AH123" s="65">
        <v>0</v>
      </c>
      <c r="AI123" s="65">
        <v>0</v>
      </c>
      <c r="AJ123" s="65">
        <v>0</v>
      </c>
      <c r="AK123" s="65">
        <v>0</v>
      </c>
      <c r="AL123" s="65">
        <v>0</v>
      </c>
      <c r="AM123" s="65">
        <v>0</v>
      </c>
      <c r="AN123" s="65">
        <v>0</v>
      </c>
      <c r="AO123" s="65">
        <v>0</v>
      </c>
      <c r="AP123" s="65">
        <v>0</v>
      </c>
      <c r="AQ123" s="65">
        <v>0</v>
      </c>
      <c r="AR123" s="65">
        <v>0</v>
      </c>
      <c r="AS123" s="65">
        <v>0</v>
      </c>
      <c r="AT123" s="65">
        <v>0</v>
      </c>
      <c r="AU123" s="65">
        <v>0</v>
      </c>
    </row>
    <row r="124" spans="1:81" x14ac:dyDescent="0.3">
      <c r="A124" s="61">
        <v>4</v>
      </c>
      <c r="B124" s="47"/>
      <c r="C124" s="87" t="s">
        <v>258</v>
      </c>
      <c r="D124" s="1">
        <f t="shared" si="9"/>
        <v>263</v>
      </c>
      <c r="E124" s="1">
        <f t="shared" si="10"/>
        <v>174269</v>
      </c>
      <c r="F124" s="65">
        <v>100</v>
      </c>
      <c r="G124" s="65">
        <v>58509</v>
      </c>
      <c r="H124" s="65">
        <v>0</v>
      </c>
      <c r="I124" s="65">
        <v>0</v>
      </c>
      <c r="J124" s="65">
        <v>0</v>
      </c>
      <c r="K124" s="65">
        <v>0</v>
      </c>
      <c r="L124" s="65">
        <v>0</v>
      </c>
      <c r="M124" s="65">
        <v>0</v>
      </c>
      <c r="N124" s="65">
        <v>0</v>
      </c>
      <c r="O124" s="65">
        <v>0</v>
      </c>
      <c r="P124" s="65">
        <v>0</v>
      </c>
      <c r="Q124" s="65">
        <v>0</v>
      </c>
      <c r="R124" s="65">
        <v>0</v>
      </c>
      <c r="S124" s="65">
        <v>0</v>
      </c>
      <c r="T124" s="65">
        <v>0</v>
      </c>
      <c r="U124" s="65">
        <v>0</v>
      </c>
      <c r="V124" s="65">
        <v>0</v>
      </c>
      <c r="W124" s="65">
        <v>0</v>
      </c>
      <c r="X124" s="65">
        <v>0</v>
      </c>
      <c r="Y124" s="65">
        <v>0</v>
      </c>
      <c r="Z124" s="65">
        <v>0</v>
      </c>
      <c r="AA124" s="65">
        <v>0</v>
      </c>
      <c r="AB124" s="65">
        <v>0</v>
      </c>
      <c r="AC124" s="65">
        <v>0</v>
      </c>
      <c r="AD124" s="65">
        <v>30</v>
      </c>
      <c r="AE124" s="65">
        <v>22212</v>
      </c>
      <c r="AF124" s="65">
        <v>0</v>
      </c>
      <c r="AG124" s="65">
        <v>0</v>
      </c>
      <c r="AH124" s="65">
        <v>0</v>
      </c>
      <c r="AI124" s="65">
        <v>0</v>
      </c>
      <c r="AJ124" s="65">
        <v>0</v>
      </c>
      <c r="AK124" s="65">
        <v>0</v>
      </c>
      <c r="AL124" s="65">
        <v>0</v>
      </c>
      <c r="AM124" s="65">
        <v>0</v>
      </c>
      <c r="AN124" s="65">
        <v>0</v>
      </c>
      <c r="AO124" s="65">
        <v>0</v>
      </c>
      <c r="AP124" s="65">
        <v>133</v>
      </c>
      <c r="AQ124" s="65">
        <v>93548</v>
      </c>
      <c r="AR124" s="65">
        <v>0</v>
      </c>
      <c r="AS124" s="65">
        <v>0</v>
      </c>
      <c r="AT124" s="65">
        <v>0</v>
      </c>
      <c r="AU124" s="65">
        <v>0</v>
      </c>
    </row>
    <row r="125" spans="1:81" x14ac:dyDescent="0.3">
      <c r="A125" s="61">
        <v>5</v>
      </c>
      <c r="B125" s="47"/>
      <c r="C125" s="87" t="s">
        <v>259</v>
      </c>
      <c r="D125" s="1">
        <f t="shared" si="9"/>
        <v>30</v>
      </c>
      <c r="E125" s="1">
        <f t="shared" si="10"/>
        <v>26900</v>
      </c>
      <c r="F125" s="65">
        <v>0</v>
      </c>
      <c r="G125" s="65">
        <v>0</v>
      </c>
      <c r="H125" s="65">
        <v>0</v>
      </c>
      <c r="I125" s="65">
        <v>0</v>
      </c>
      <c r="J125" s="65">
        <v>0</v>
      </c>
      <c r="K125" s="65">
        <v>0</v>
      </c>
      <c r="L125" s="65">
        <v>0</v>
      </c>
      <c r="M125" s="65">
        <v>0</v>
      </c>
      <c r="N125" s="65">
        <v>0</v>
      </c>
      <c r="O125" s="65">
        <v>0</v>
      </c>
      <c r="P125" s="65">
        <v>0</v>
      </c>
      <c r="Q125" s="65">
        <v>0</v>
      </c>
      <c r="R125" s="65">
        <v>0</v>
      </c>
      <c r="S125" s="65">
        <v>0</v>
      </c>
      <c r="T125" s="65">
        <v>0</v>
      </c>
      <c r="U125" s="65">
        <v>0</v>
      </c>
      <c r="V125" s="65">
        <v>0</v>
      </c>
      <c r="W125" s="65">
        <v>0</v>
      </c>
      <c r="X125" s="65">
        <v>0</v>
      </c>
      <c r="Y125" s="65">
        <v>0</v>
      </c>
      <c r="Z125" s="65">
        <v>0</v>
      </c>
      <c r="AA125" s="65">
        <v>0</v>
      </c>
      <c r="AB125" s="65">
        <v>0</v>
      </c>
      <c r="AC125" s="65">
        <v>0</v>
      </c>
      <c r="AD125" s="65">
        <v>30</v>
      </c>
      <c r="AE125" s="65">
        <v>26900</v>
      </c>
      <c r="AF125" s="65">
        <v>0</v>
      </c>
      <c r="AG125" s="65">
        <v>0</v>
      </c>
      <c r="AH125" s="65">
        <v>0</v>
      </c>
      <c r="AI125" s="65">
        <v>0</v>
      </c>
      <c r="AJ125" s="65">
        <v>0</v>
      </c>
      <c r="AK125" s="65">
        <v>0</v>
      </c>
      <c r="AL125" s="65">
        <v>0</v>
      </c>
      <c r="AM125" s="65">
        <v>0</v>
      </c>
      <c r="AN125" s="65">
        <v>0</v>
      </c>
      <c r="AO125" s="65">
        <v>0</v>
      </c>
      <c r="AP125" s="65">
        <v>0</v>
      </c>
      <c r="AQ125" s="65">
        <v>0</v>
      </c>
      <c r="AR125" s="65">
        <v>0</v>
      </c>
      <c r="AS125" s="65">
        <v>0</v>
      </c>
      <c r="AT125" s="65">
        <v>0</v>
      </c>
      <c r="AU125" s="65">
        <v>0</v>
      </c>
    </row>
    <row r="126" spans="1:81" x14ac:dyDescent="0.3">
      <c r="A126" s="61">
        <v>6</v>
      </c>
      <c r="B126" s="47"/>
      <c r="C126" s="87" t="s">
        <v>260</v>
      </c>
      <c r="D126" s="1">
        <f t="shared" si="9"/>
        <v>3550</v>
      </c>
      <c r="E126" s="1">
        <f t="shared" si="10"/>
        <v>9000088</v>
      </c>
      <c r="F126" s="65">
        <v>0</v>
      </c>
      <c r="G126" s="65">
        <v>0</v>
      </c>
      <c r="H126" s="65">
        <v>0</v>
      </c>
      <c r="I126" s="65">
        <v>0</v>
      </c>
      <c r="J126" s="65">
        <v>3400</v>
      </c>
      <c r="K126" s="65">
        <v>8280550</v>
      </c>
      <c r="L126" s="65">
        <v>0</v>
      </c>
      <c r="M126" s="65">
        <v>0</v>
      </c>
      <c r="N126" s="65">
        <v>0</v>
      </c>
      <c r="O126" s="65">
        <v>0</v>
      </c>
      <c r="P126" s="65">
        <v>0</v>
      </c>
      <c r="Q126" s="65">
        <v>0</v>
      </c>
      <c r="R126" s="65">
        <v>0</v>
      </c>
      <c r="S126" s="65">
        <v>0</v>
      </c>
      <c r="T126" s="65">
        <v>0</v>
      </c>
      <c r="U126" s="65">
        <v>0</v>
      </c>
      <c r="V126" s="65">
        <v>0</v>
      </c>
      <c r="W126" s="65">
        <v>0</v>
      </c>
      <c r="X126" s="65">
        <v>70</v>
      </c>
      <c r="Y126" s="65">
        <v>530789</v>
      </c>
      <c r="Z126" s="65">
        <v>0</v>
      </c>
      <c r="AA126" s="65">
        <v>0</v>
      </c>
      <c r="AB126" s="65">
        <v>0</v>
      </c>
      <c r="AC126" s="65">
        <v>0</v>
      </c>
      <c r="AD126" s="65">
        <v>30</v>
      </c>
      <c r="AE126" s="65">
        <v>73064</v>
      </c>
      <c r="AF126" s="65">
        <v>0</v>
      </c>
      <c r="AG126" s="65">
        <v>0</v>
      </c>
      <c r="AH126" s="65">
        <v>0</v>
      </c>
      <c r="AI126" s="65">
        <v>0</v>
      </c>
      <c r="AJ126" s="65">
        <v>50</v>
      </c>
      <c r="AK126" s="65">
        <v>115685</v>
      </c>
      <c r="AL126" s="65">
        <v>0</v>
      </c>
      <c r="AM126" s="65">
        <v>0</v>
      </c>
      <c r="AN126" s="65">
        <v>0</v>
      </c>
      <c r="AO126" s="65">
        <v>0</v>
      </c>
      <c r="AP126" s="65">
        <v>0</v>
      </c>
      <c r="AQ126" s="65">
        <v>0</v>
      </c>
      <c r="AR126" s="65">
        <v>0</v>
      </c>
      <c r="AS126" s="65">
        <v>0</v>
      </c>
      <c r="AT126" s="65">
        <v>0</v>
      </c>
      <c r="AU126" s="65">
        <v>0</v>
      </c>
    </row>
    <row r="127" spans="1:81" x14ac:dyDescent="0.3">
      <c r="A127" s="61">
        <v>7</v>
      </c>
      <c r="B127" s="47"/>
      <c r="C127" s="87" t="s">
        <v>261</v>
      </c>
      <c r="D127" s="1">
        <f t="shared" si="9"/>
        <v>292</v>
      </c>
      <c r="E127" s="1">
        <f t="shared" si="10"/>
        <v>310095</v>
      </c>
      <c r="F127" s="65">
        <v>0</v>
      </c>
      <c r="G127" s="65">
        <v>0</v>
      </c>
      <c r="H127" s="65">
        <v>292</v>
      </c>
      <c r="I127" s="65">
        <v>310095</v>
      </c>
      <c r="J127" s="65">
        <v>0</v>
      </c>
      <c r="K127" s="65">
        <v>0</v>
      </c>
      <c r="L127" s="65">
        <v>0</v>
      </c>
      <c r="M127" s="65">
        <v>0</v>
      </c>
      <c r="N127" s="65">
        <v>0</v>
      </c>
      <c r="O127" s="65">
        <v>0</v>
      </c>
      <c r="P127" s="65">
        <v>0</v>
      </c>
      <c r="Q127" s="65">
        <v>0</v>
      </c>
      <c r="R127" s="65">
        <v>0</v>
      </c>
      <c r="S127" s="65">
        <v>0</v>
      </c>
      <c r="T127" s="65">
        <v>0</v>
      </c>
      <c r="U127" s="65">
        <v>0</v>
      </c>
      <c r="V127" s="65">
        <v>0</v>
      </c>
      <c r="W127" s="65">
        <v>0</v>
      </c>
      <c r="X127" s="65">
        <v>0</v>
      </c>
      <c r="Y127" s="65">
        <v>0</v>
      </c>
      <c r="Z127" s="65">
        <v>0</v>
      </c>
      <c r="AA127" s="65">
        <v>0</v>
      </c>
      <c r="AB127" s="65">
        <v>0</v>
      </c>
      <c r="AC127" s="65">
        <v>0</v>
      </c>
      <c r="AD127" s="65">
        <v>0</v>
      </c>
      <c r="AE127" s="65">
        <v>0</v>
      </c>
      <c r="AF127" s="65">
        <v>0</v>
      </c>
      <c r="AG127" s="65">
        <v>0</v>
      </c>
      <c r="AH127" s="65">
        <v>0</v>
      </c>
      <c r="AI127" s="65">
        <v>0</v>
      </c>
      <c r="AJ127" s="65">
        <v>0</v>
      </c>
      <c r="AK127" s="65">
        <v>0</v>
      </c>
      <c r="AL127" s="65">
        <v>0</v>
      </c>
      <c r="AM127" s="65">
        <v>0</v>
      </c>
      <c r="AN127" s="65">
        <v>0</v>
      </c>
      <c r="AO127" s="65">
        <v>0</v>
      </c>
      <c r="AP127" s="65">
        <v>0</v>
      </c>
      <c r="AQ127" s="65">
        <v>0</v>
      </c>
      <c r="AR127" s="65">
        <v>0</v>
      </c>
      <c r="AS127" s="65">
        <v>0</v>
      </c>
      <c r="AT127" s="65">
        <v>0</v>
      </c>
      <c r="AU127" s="65">
        <v>0</v>
      </c>
    </row>
    <row r="128" spans="1:81" x14ac:dyDescent="0.3">
      <c r="A128" s="61">
        <v>8</v>
      </c>
      <c r="B128" s="47"/>
      <c r="C128" s="87" t="s">
        <v>262</v>
      </c>
      <c r="D128" s="1">
        <f t="shared" si="9"/>
        <v>2245</v>
      </c>
      <c r="E128" s="1">
        <f t="shared" si="10"/>
        <v>4082848</v>
      </c>
      <c r="F128" s="65">
        <v>650</v>
      </c>
      <c r="G128" s="65">
        <v>442492</v>
      </c>
      <c r="H128" s="65">
        <v>0</v>
      </c>
      <c r="I128" s="65">
        <v>0</v>
      </c>
      <c r="J128" s="65">
        <v>0</v>
      </c>
      <c r="K128" s="65">
        <v>0</v>
      </c>
      <c r="L128" s="65">
        <v>0</v>
      </c>
      <c r="M128" s="65">
        <v>0</v>
      </c>
      <c r="N128" s="65">
        <v>300</v>
      </c>
      <c r="O128" s="65">
        <v>167106</v>
      </c>
      <c r="P128" s="65">
        <v>0</v>
      </c>
      <c r="Q128" s="65">
        <v>0</v>
      </c>
      <c r="R128" s="65">
        <v>0</v>
      </c>
      <c r="S128" s="65">
        <v>0</v>
      </c>
      <c r="T128" s="65">
        <v>0</v>
      </c>
      <c r="U128" s="65">
        <v>0</v>
      </c>
      <c r="V128" s="65">
        <v>0</v>
      </c>
      <c r="W128" s="65">
        <v>0</v>
      </c>
      <c r="X128" s="65">
        <v>1295</v>
      </c>
      <c r="Y128" s="65">
        <v>3473250</v>
      </c>
      <c r="Z128" s="65">
        <v>0</v>
      </c>
      <c r="AA128" s="65">
        <v>0</v>
      </c>
      <c r="AB128" s="65">
        <v>0</v>
      </c>
      <c r="AC128" s="65">
        <v>0</v>
      </c>
      <c r="AD128" s="65">
        <v>0</v>
      </c>
      <c r="AE128" s="65">
        <v>0</v>
      </c>
      <c r="AF128" s="65">
        <v>0</v>
      </c>
      <c r="AG128" s="65">
        <v>0</v>
      </c>
      <c r="AH128" s="65">
        <v>0</v>
      </c>
      <c r="AI128" s="65">
        <v>0</v>
      </c>
      <c r="AJ128" s="65">
        <v>0</v>
      </c>
      <c r="AK128" s="65">
        <v>0</v>
      </c>
      <c r="AL128" s="65">
        <v>0</v>
      </c>
      <c r="AM128" s="65">
        <v>0</v>
      </c>
      <c r="AN128" s="65">
        <v>0</v>
      </c>
      <c r="AO128" s="65">
        <v>0</v>
      </c>
      <c r="AP128" s="65">
        <v>0</v>
      </c>
      <c r="AQ128" s="65">
        <v>0</v>
      </c>
      <c r="AR128" s="65">
        <v>0</v>
      </c>
      <c r="AS128" s="65">
        <v>0</v>
      </c>
      <c r="AT128" s="65">
        <v>0</v>
      </c>
      <c r="AU128" s="65">
        <v>0</v>
      </c>
    </row>
    <row r="129" spans="1:47" x14ac:dyDescent="0.3">
      <c r="A129" s="61">
        <v>9</v>
      </c>
      <c r="B129" s="47"/>
      <c r="C129" s="87" t="s">
        <v>263</v>
      </c>
      <c r="D129" s="1">
        <f t="shared" si="9"/>
        <v>2136</v>
      </c>
      <c r="E129" s="1">
        <f t="shared" si="10"/>
        <v>3768988</v>
      </c>
      <c r="F129" s="65">
        <v>1550</v>
      </c>
      <c r="G129" s="65">
        <v>1686985</v>
      </c>
      <c r="H129" s="65">
        <v>0</v>
      </c>
      <c r="I129" s="65">
        <v>0</v>
      </c>
      <c r="J129" s="65">
        <v>0</v>
      </c>
      <c r="K129" s="65">
        <v>0</v>
      </c>
      <c r="L129" s="65">
        <v>66</v>
      </c>
      <c r="M129" s="65">
        <v>150208</v>
      </c>
      <c r="N129" s="65">
        <v>0</v>
      </c>
      <c r="O129" s="65">
        <v>0</v>
      </c>
      <c r="P129" s="65">
        <v>0</v>
      </c>
      <c r="Q129" s="65">
        <v>0</v>
      </c>
      <c r="R129" s="65">
        <v>0</v>
      </c>
      <c r="S129" s="65">
        <v>0</v>
      </c>
      <c r="T129" s="65">
        <v>0</v>
      </c>
      <c r="U129" s="65">
        <v>0</v>
      </c>
      <c r="V129" s="65">
        <v>0</v>
      </c>
      <c r="W129" s="65">
        <v>0</v>
      </c>
      <c r="X129" s="65">
        <v>420</v>
      </c>
      <c r="Y129" s="65">
        <v>1800956</v>
      </c>
      <c r="Z129" s="65">
        <v>0</v>
      </c>
      <c r="AA129" s="65">
        <v>0</v>
      </c>
      <c r="AB129" s="65">
        <v>0</v>
      </c>
      <c r="AC129" s="65">
        <v>0</v>
      </c>
      <c r="AD129" s="65">
        <v>0</v>
      </c>
      <c r="AE129" s="65">
        <v>0</v>
      </c>
      <c r="AF129" s="65">
        <v>0</v>
      </c>
      <c r="AG129" s="65">
        <v>0</v>
      </c>
      <c r="AH129" s="65">
        <v>0</v>
      </c>
      <c r="AI129" s="65">
        <v>0</v>
      </c>
      <c r="AJ129" s="65">
        <v>0</v>
      </c>
      <c r="AK129" s="65">
        <v>0</v>
      </c>
      <c r="AL129" s="65">
        <v>0</v>
      </c>
      <c r="AM129" s="65">
        <v>0</v>
      </c>
      <c r="AN129" s="65">
        <v>0</v>
      </c>
      <c r="AO129" s="65">
        <v>0</v>
      </c>
      <c r="AP129" s="65">
        <v>0</v>
      </c>
      <c r="AQ129" s="65">
        <v>0</v>
      </c>
      <c r="AR129" s="65">
        <v>100</v>
      </c>
      <c r="AS129" s="65">
        <v>130839</v>
      </c>
      <c r="AT129" s="65">
        <v>0</v>
      </c>
      <c r="AU129" s="65">
        <v>0</v>
      </c>
    </row>
    <row r="130" spans="1:47" x14ac:dyDescent="0.3">
      <c r="A130" s="61">
        <v>10</v>
      </c>
      <c r="B130" s="47"/>
      <c r="C130" s="87" t="s">
        <v>264</v>
      </c>
      <c r="D130" s="1">
        <f t="shared" si="9"/>
        <v>30</v>
      </c>
      <c r="E130" s="1">
        <f t="shared" si="10"/>
        <v>42536</v>
      </c>
      <c r="F130" s="65">
        <v>0</v>
      </c>
      <c r="G130" s="65">
        <v>0</v>
      </c>
      <c r="H130" s="65">
        <v>30</v>
      </c>
      <c r="I130" s="65">
        <v>42536</v>
      </c>
      <c r="J130" s="65">
        <v>0</v>
      </c>
      <c r="K130" s="65">
        <v>0</v>
      </c>
      <c r="L130" s="65">
        <v>0</v>
      </c>
      <c r="M130" s="65">
        <v>0</v>
      </c>
      <c r="N130" s="65">
        <v>0</v>
      </c>
      <c r="O130" s="65">
        <v>0</v>
      </c>
      <c r="P130" s="65">
        <v>0</v>
      </c>
      <c r="Q130" s="65">
        <v>0</v>
      </c>
      <c r="R130" s="65">
        <v>0</v>
      </c>
      <c r="S130" s="65">
        <v>0</v>
      </c>
      <c r="T130" s="65">
        <v>0</v>
      </c>
      <c r="U130" s="65">
        <v>0</v>
      </c>
      <c r="V130" s="65">
        <v>0</v>
      </c>
      <c r="W130" s="65">
        <v>0</v>
      </c>
      <c r="X130" s="65">
        <v>0</v>
      </c>
      <c r="Y130" s="65">
        <v>0</v>
      </c>
      <c r="Z130" s="65">
        <v>0</v>
      </c>
      <c r="AA130" s="65">
        <v>0</v>
      </c>
      <c r="AB130" s="65">
        <v>0</v>
      </c>
      <c r="AC130" s="65">
        <v>0</v>
      </c>
      <c r="AD130" s="65">
        <v>0</v>
      </c>
      <c r="AE130" s="65">
        <v>0</v>
      </c>
      <c r="AF130" s="65">
        <v>0</v>
      </c>
      <c r="AG130" s="65">
        <v>0</v>
      </c>
      <c r="AH130" s="65">
        <v>0</v>
      </c>
      <c r="AI130" s="65">
        <v>0</v>
      </c>
      <c r="AJ130" s="65">
        <v>0</v>
      </c>
      <c r="AK130" s="65">
        <v>0</v>
      </c>
      <c r="AL130" s="65">
        <v>0</v>
      </c>
      <c r="AM130" s="65">
        <v>0</v>
      </c>
      <c r="AN130" s="65">
        <v>0</v>
      </c>
      <c r="AO130" s="65">
        <v>0</v>
      </c>
      <c r="AP130" s="65">
        <v>0</v>
      </c>
      <c r="AQ130" s="65">
        <v>0</v>
      </c>
      <c r="AR130" s="65">
        <v>0</v>
      </c>
      <c r="AS130" s="65">
        <v>0</v>
      </c>
      <c r="AT130" s="65">
        <v>0</v>
      </c>
      <c r="AU130" s="65">
        <v>0</v>
      </c>
    </row>
    <row r="131" spans="1:47" x14ac:dyDescent="0.3">
      <c r="A131" s="61">
        <v>11</v>
      </c>
      <c r="B131" s="47"/>
      <c r="C131" s="87" t="s">
        <v>265</v>
      </c>
      <c r="D131" s="1">
        <f t="shared" si="9"/>
        <v>0</v>
      </c>
      <c r="E131" s="1">
        <f t="shared" si="10"/>
        <v>0</v>
      </c>
      <c r="F131" s="65">
        <v>0</v>
      </c>
      <c r="G131" s="65">
        <v>0</v>
      </c>
      <c r="H131" s="65">
        <v>0</v>
      </c>
      <c r="I131" s="65">
        <v>0</v>
      </c>
      <c r="J131" s="65">
        <v>0</v>
      </c>
      <c r="K131" s="65">
        <v>0</v>
      </c>
      <c r="L131" s="65">
        <v>0</v>
      </c>
      <c r="M131" s="65">
        <v>0</v>
      </c>
      <c r="N131" s="65">
        <v>0</v>
      </c>
      <c r="O131" s="65">
        <v>0</v>
      </c>
      <c r="P131" s="65">
        <v>0</v>
      </c>
      <c r="Q131" s="65">
        <v>0</v>
      </c>
      <c r="R131" s="65">
        <v>0</v>
      </c>
      <c r="S131" s="65">
        <v>0</v>
      </c>
      <c r="T131" s="65">
        <v>0</v>
      </c>
      <c r="U131" s="65">
        <v>0</v>
      </c>
      <c r="V131" s="65">
        <v>0</v>
      </c>
      <c r="W131" s="65">
        <v>0</v>
      </c>
      <c r="X131" s="65">
        <v>0</v>
      </c>
      <c r="Y131" s="65">
        <v>0</v>
      </c>
      <c r="Z131" s="65">
        <v>0</v>
      </c>
      <c r="AA131" s="65">
        <v>0</v>
      </c>
      <c r="AB131" s="65">
        <v>0</v>
      </c>
      <c r="AC131" s="65">
        <v>0</v>
      </c>
      <c r="AD131" s="65">
        <v>0</v>
      </c>
      <c r="AE131" s="65">
        <v>0</v>
      </c>
      <c r="AF131" s="65">
        <v>0</v>
      </c>
      <c r="AG131" s="65">
        <v>0</v>
      </c>
      <c r="AH131" s="65">
        <v>0</v>
      </c>
      <c r="AI131" s="65">
        <v>0</v>
      </c>
      <c r="AJ131" s="65">
        <v>0</v>
      </c>
      <c r="AK131" s="65">
        <v>0</v>
      </c>
      <c r="AL131" s="65">
        <v>0</v>
      </c>
      <c r="AM131" s="65">
        <v>0</v>
      </c>
      <c r="AN131" s="65">
        <v>0</v>
      </c>
      <c r="AO131" s="65">
        <v>0</v>
      </c>
      <c r="AP131" s="65">
        <v>0</v>
      </c>
      <c r="AQ131" s="65">
        <v>0</v>
      </c>
      <c r="AR131" s="65">
        <v>0</v>
      </c>
      <c r="AS131" s="65">
        <v>0</v>
      </c>
      <c r="AT131" s="65">
        <v>0</v>
      </c>
      <c r="AU131" s="65">
        <v>0</v>
      </c>
    </row>
    <row r="132" spans="1:47" x14ac:dyDescent="0.3">
      <c r="A132" s="61">
        <v>12</v>
      </c>
      <c r="B132" s="47"/>
      <c r="C132" s="87" t="s">
        <v>266</v>
      </c>
      <c r="D132" s="1">
        <f t="shared" si="9"/>
        <v>4847</v>
      </c>
      <c r="E132" s="1">
        <f t="shared" si="10"/>
        <v>5634875</v>
      </c>
      <c r="F132" s="65">
        <v>850</v>
      </c>
      <c r="G132" s="65">
        <v>854542</v>
      </c>
      <c r="H132" s="65">
        <v>156</v>
      </c>
      <c r="I132" s="65">
        <v>163455</v>
      </c>
      <c r="J132" s="65">
        <v>0</v>
      </c>
      <c r="K132" s="65">
        <v>0</v>
      </c>
      <c r="L132" s="65">
        <v>102</v>
      </c>
      <c r="M132" s="65">
        <v>214428</v>
      </c>
      <c r="N132" s="65">
        <v>50</v>
      </c>
      <c r="O132" s="65">
        <v>41130</v>
      </c>
      <c r="P132" s="65">
        <v>21</v>
      </c>
      <c r="Q132" s="65">
        <v>26790</v>
      </c>
      <c r="R132" s="65">
        <v>0</v>
      </c>
      <c r="S132" s="65">
        <v>0</v>
      </c>
      <c r="T132" s="65">
        <v>299</v>
      </c>
      <c r="U132" s="65">
        <v>253032</v>
      </c>
      <c r="V132" s="65">
        <v>0</v>
      </c>
      <c r="W132" s="65">
        <v>0</v>
      </c>
      <c r="X132" s="65">
        <v>0</v>
      </c>
      <c r="Y132" s="65">
        <v>0</v>
      </c>
      <c r="Z132" s="65">
        <v>0</v>
      </c>
      <c r="AA132" s="65">
        <v>0</v>
      </c>
      <c r="AB132" s="65">
        <v>474</v>
      </c>
      <c r="AC132" s="65">
        <v>572858</v>
      </c>
      <c r="AD132" s="65">
        <v>155</v>
      </c>
      <c r="AE132" s="65">
        <v>197185</v>
      </c>
      <c r="AF132" s="65">
        <v>250</v>
      </c>
      <c r="AG132" s="65">
        <v>302140</v>
      </c>
      <c r="AH132" s="65">
        <v>0</v>
      </c>
      <c r="AI132" s="65">
        <v>0</v>
      </c>
      <c r="AJ132" s="65">
        <v>0</v>
      </c>
      <c r="AK132" s="65">
        <v>0</v>
      </c>
      <c r="AL132" s="65">
        <v>2000</v>
      </c>
      <c r="AM132" s="65">
        <v>2417120</v>
      </c>
      <c r="AN132" s="65">
        <v>10</v>
      </c>
      <c r="AO132" s="65">
        <v>12086</v>
      </c>
      <c r="AP132" s="65">
        <v>0</v>
      </c>
      <c r="AQ132" s="65">
        <v>0</v>
      </c>
      <c r="AR132" s="65">
        <v>200</v>
      </c>
      <c r="AS132" s="65">
        <v>241712</v>
      </c>
      <c r="AT132" s="65">
        <v>280</v>
      </c>
      <c r="AU132" s="65">
        <v>338397</v>
      </c>
    </row>
    <row r="133" spans="1:47" x14ac:dyDescent="0.3">
      <c r="A133" s="61">
        <v>13</v>
      </c>
      <c r="B133" s="47"/>
      <c r="C133" s="87" t="s">
        <v>267</v>
      </c>
      <c r="D133" s="1">
        <f t="shared" si="9"/>
        <v>0</v>
      </c>
      <c r="E133" s="1">
        <f t="shared" si="10"/>
        <v>0</v>
      </c>
      <c r="F133" s="65">
        <v>0</v>
      </c>
      <c r="G133" s="65">
        <v>0</v>
      </c>
      <c r="H133" s="65">
        <v>0</v>
      </c>
      <c r="I133" s="65">
        <v>0</v>
      </c>
      <c r="J133" s="65">
        <v>0</v>
      </c>
      <c r="K133" s="65">
        <v>0</v>
      </c>
      <c r="L133" s="65">
        <v>0</v>
      </c>
      <c r="M133" s="65">
        <v>0</v>
      </c>
      <c r="N133" s="65">
        <v>0</v>
      </c>
      <c r="O133" s="65">
        <v>0</v>
      </c>
      <c r="P133" s="65">
        <v>0</v>
      </c>
      <c r="Q133" s="65">
        <v>0</v>
      </c>
      <c r="R133" s="65">
        <v>0</v>
      </c>
      <c r="S133" s="65">
        <v>0</v>
      </c>
      <c r="T133" s="65">
        <v>0</v>
      </c>
      <c r="U133" s="65">
        <v>0</v>
      </c>
      <c r="V133" s="65">
        <v>0</v>
      </c>
      <c r="W133" s="65">
        <v>0</v>
      </c>
      <c r="X133" s="65">
        <v>0</v>
      </c>
      <c r="Y133" s="65">
        <v>0</v>
      </c>
      <c r="Z133" s="65">
        <v>0</v>
      </c>
      <c r="AA133" s="65">
        <v>0</v>
      </c>
      <c r="AB133" s="65">
        <v>0</v>
      </c>
      <c r="AC133" s="65">
        <v>0</v>
      </c>
      <c r="AD133" s="65">
        <v>0</v>
      </c>
      <c r="AE133" s="65">
        <v>0</v>
      </c>
      <c r="AF133" s="65">
        <v>0</v>
      </c>
      <c r="AG133" s="65">
        <v>0</v>
      </c>
      <c r="AH133" s="65">
        <v>0</v>
      </c>
      <c r="AI133" s="65">
        <v>0</v>
      </c>
      <c r="AJ133" s="65">
        <v>0</v>
      </c>
      <c r="AK133" s="65">
        <v>0</v>
      </c>
      <c r="AL133" s="65">
        <v>0</v>
      </c>
      <c r="AM133" s="65">
        <v>0</v>
      </c>
      <c r="AN133" s="65">
        <v>0</v>
      </c>
      <c r="AO133" s="65">
        <v>0</v>
      </c>
      <c r="AP133" s="65">
        <v>0</v>
      </c>
      <c r="AQ133" s="65">
        <v>0</v>
      </c>
      <c r="AR133" s="65">
        <v>0</v>
      </c>
      <c r="AS133" s="65">
        <v>0</v>
      </c>
      <c r="AT133" s="65">
        <v>0</v>
      </c>
      <c r="AU133" s="65">
        <v>0</v>
      </c>
    </row>
    <row r="134" spans="1:47" x14ac:dyDescent="0.3">
      <c r="A134" s="61">
        <v>14</v>
      </c>
      <c r="B134" s="47"/>
      <c r="C134" s="87" t="s">
        <v>268</v>
      </c>
      <c r="D134" s="1">
        <f t="shared" si="9"/>
        <v>16</v>
      </c>
      <c r="E134" s="1">
        <f t="shared" si="10"/>
        <v>5955</v>
      </c>
      <c r="F134" s="65">
        <v>0</v>
      </c>
      <c r="G134" s="65">
        <v>0</v>
      </c>
      <c r="H134" s="65">
        <v>16</v>
      </c>
      <c r="I134" s="65">
        <v>5955</v>
      </c>
      <c r="J134" s="65">
        <v>0</v>
      </c>
      <c r="K134" s="65">
        <v>0</v>
      </c>
      <c r="L134" s="65">
        <v>0</v>
      </c>
      <c r="M134" s="65">
        <v>0</v>
      </c>
      <c r="N134" s="65">
        <v>0</v>
      </c>
      <c r="O134" s="65">
        <v>0</v>
      </c>
      <c r="P134" s="65">
        <v>0</v>
      </c>
      <c r="Q134" s="65">
        <v>0</v>
      </c>
      <c r="R134" s="65">
        <v>0</v>
      </c>
      <c r="S134" s="65">
        <v>0</v>
      </c>
      <c r="T134" s="65">
        <v>0</v>
      </c>
      <c r="U134" s="65">
        <v>0</v>
      </c>
      <c r="V134" s="65">
        <v>0</v>
      </c>
      <c r="W134" s="65">
        <v>0</v>
      </c>
      <c r="X134" s="65">
        <v>0</v>
      </c>
      <c r="Y134" s="65">
        <v>0</v>
      </c>
      <c r="Z134" s="65">
        <v>0</v>
      </c>
      <c r="AA134" s="65">
        <v>0</v>
      </c>
      <c r="AB134" s="65">
        <v>0</v>
      </c>
      <c r="AC134" s="65">
        <v>0</v>
      </c>
      <c r="AD134" s="65">
        <v>0</v>
      </c>
      <c r="AE134" s="65">
        <v>0</v>
      </c>
      <c r="AF134" s="65">
        <v>0</v>
      </c>
      <c r="AG134" s="65">
        <v>0</v>
      </c>
      <c r="AH134" s="65">
        <v>0</v>
      </c>
      <c r="AI134" s="65">
        <v>0</v>
      </c>
      <c r="AJ134" s="65">
        <v>0</v>
      </c>
      <c r="AK134" s="65">
        <v>0</v>
      </c>
      <c r="AL134" s="65">
        <v>0</v>
      </c>
      <c r="AM134" s="65">
        <v>0</v>
      </c>
      <c r="AN134" s="65">
        <v>0</v>
      </c>
      <c r="AO134" s="65">
        <v>0</v>
      </c>
      <c r="AP134" s="65">
        <v>0</v>
      </c>
      <c r="AQ134" s="65">
        <v>0</v>
      </c>
      <c r="AR134" s="65">
        <v>0</v>
      </c>
      <c r="AS134" s="65">
        <v>0</v>
      </c>
      <c r="AT134" s="65">
        <v>0</v>
      </c>
      <c r="AU134" s="65">
        <v>0</v>
      </c>
    </row>
    <row r="135" spans="1:47" x14ac:dyDescent="0.3">
      <c r="A135" s="61">
        <v>15</v>
      </c>
      <c r="B135" s="47"/>
      <c r="C135" s="87" t="s">
        <v>269</v>
      </c>
      <c r="D135" s="1">
        <f t="shared" si="9"/>
        <v>5678</v>
      </c>
      <c r="E135" s="1">
        <f t="shared" si="10"/>
        <v>5312013</v>
      </c>
      <c r="F135" s="65">
        <v>300</v>
      </c>
      <c r="G135" s="65">
        <v>268610</v>
      </c>
      <c r="H135" s="65">
        <v>0</v>
      </c>
      <c r="I135" s="65">
        <v>0</v>
      </c>
      <c r="J135" s="65">
        <v>0</v>
      </c>
      <c r="K135" s="65">
        <v>0</v>
      </c>
      <c r="L135" s="65">
        <v>0</v>
      </c>
      <c r="M135" s="65">
        <v>0</v>
      </c>
      <c r="N135" s="65">
        <v>0</v>
      </c>
      <c r="O135" s="65">
        <v>0</v>
      </c>
      <c r="P135" s="65">
        <v>2000</v>
      </c>
      <c r="Q135" s="65">
        <v>2272370</v>
      </c>
      <c r="R135" s="65">
        <v>420</v>
      </c>
      <c r="S135" s="65">
        <v>377382</v>
      </c>
      <c r="T135" s="65">
        <v>758</v>
      </c>
      <c r="U135" s="65">
        <v>571298</v>
      </c>
      <c r="V135" s="65">
        <v>2200</v>
      </c>
      <c r="W135" s="65">
        <v>1822353</v>
      </c>
      <c r="X135" s="65">
        <v>0</v>
      </c>
      <c r="Y135" s="65">
        <v>0</v>
      </c>
      <c r="Z135" s="65">
        <v>0</v>
      </c>
      <c r="AA135" s="65">
        <v>0</v>
      </c>
      <c r="AB135" s="65">
        <v>0</v>
      </c>
      <c r="AC135" s="65">
        <v>0</v>
      </c>
      <c r="AD135" s="65">
        <v>0</v>
      </c>
      <c r="AE135" s="65">
        <v>0</v>
      </c>
      <c r="AF135" s="65">
        <v>0</v>
      </c>
      <c r="AG135" s="65">
        <v>0</v>
      </c>
      <c r="AH135" s="65">
        <v>0</v>
      </c>
      <c r="AI135" s="65">
        <v>0</v>
      </c>
      <c r="AJ135" s="65">
        <v>0</v>
      </c>
      <c r="AK135" s="65">
        <v>0</v>
      </c>
      <c r="AL135" s="65">
        <v>0</v>
      </c>
      <c r="AM135" s="65">
        <v>0</v>
      </c>
      <c r="AN135" s="65">
        <v>0</v>
      </c>
      <c r="AO135" s="65">
        <v>0</v>
      </c>
      <c r="AP135" s="65">
        <v>0</v>
      </c>
      <c r="AQ135" s="65">
        <v>0</v>
      </c>
      <c r="AR135" s="65">
        <v>0</v>
      </c>
      <c r="AS135" s="65">
        <v>0</v>
      </c>
      <c r="AT135" s="65">
        <v>0</v>
      </c>
      <c r="AU135" s="65">
        <v>0</v>
      </c>
    </row>
    <row r="136" spans="1:47" x14ac:dyDescent="0.3">
      <c r="A136" s="61">
        <v>16</v>
      </c>
      <c r="B136" s="47"/>
      <c r="C136" s="87" t="s">
        <v>270</v>
      </c>
      <c r="D136" s="1">
        <f t="shared" si="9"/>
        <v>4390</v>
      </c>
      <c r="E136" s="1">
        <f t="shared" si="10"/>
        <v>9357907</v>
      </c>
      <c r="F136" s="65">
        <v>0</v>
      </c>
      <c r="G136" s="65">
        <v>0</v>
      </c>
      <c r="H136" s="65">
        <v>0</v>
      </c>
      <c r="I136" s="65">
        <v>0</v>
      </c>
      <c r="J136" s="65">
        <v>0</v>
      </c>
      <c r="K136" s="65">
        <v>0</v>
      </c>
      <c r="L136" s="65">
        <v>0</v>
      </c>
      <c r="M136" s="65">
        <v>0</v>
      </c>
      <c r="N136" s="65">
        <v>0</v>
      </c>
      <c r="O136" s="65">
        <v>0</v>
      </c>
      <c r="P136" s="65">
        <v>0</v>
      </c>
      <c r="Q136" s="65">
        <v>0</v>
      </c>
      <c r="R136" s="65">
        <v>0</v>
      </c>
      <c r="S136" s="65">
        <v>0</v>
      </c>
      <c r="T136" s="65">
        <v>0</v>
      </c>
      <c r="U136" s="65">
        <v>0</v>
      </c>
      <c r="V136" s="65">
        <v>0</v>
      </c>
      <c r="W136" s="65">
        <v>0</v>
      </c>
      <c r="X136" s="65">
        <v>0</v>
      </c>
      <c r="Y136" s="65">
        <v>0</v>
      </c>
      <c r="Z136" s="65">
        <v>4360</v>
      </c>
      <c r="AA136" s="65">
        <v>9293958</v>
      </c>
      <c r="AB136" s="65">
        <v>0</v>
      </c>
      <c r="AC136" s="65">
        <v>0</v>
      </c>
      <c r="AD136" s="65">
        <v>30</v>
      </c>
      <c r="AE136" s="65">
        <v>63949</v>
      </c>
      <c r="AF136" s="65">
        <v>0</v>
      </c>
      <c r="AG136" s="65">
        <v>0</v>
      </c>
      <c r="AH136" s="65">
        <v>0</v>
      </c>
      <c r="AI136" s="65">
        <v>0</v>
      </c>
      <c r="AJ136" s="65">
        <v>0</v>
      </c>
      <c r="AK136" s="65">
        <v>0</v>
      </c>
      <c r="AL136" s="65">
        <v>0</v>
      </c>
      <c r="AM136" s="65">
        <v>0</v>
      </c>
      <c r="AN136" s="65">
        <v>0</v>
      </c>
      <c r="AO136" s="65">
        <v>0</v>
      </c>
      <c r="AP136" s="65">
        <v>0</v>
      </c>
      <c r="AQ136" s="65">
        <v>0</v>
      </c>
      <c r="AR136" s="65">
        <v>0</v>
      </c>
      <c r="AS136" s="65">
        <v>0</v>
      </c>
      <c r="AT136" s="65">
        <v>0</v>
      </c>
      <c r="AU136" s="65">
        <v>0</v>
      </c>
    </row>
    <row r="137" spans="1:47" x14ac:dyDescent="0.3">
      <c r="A137" s="61">
        <v>17</v>
      </c>
      <c r="B137" s="47"/>
      <c r="C137" s="87" t="s">
        <v>271</v>
      </c>
      <c r="D137" s="1">
        <f t="shared" si="9"/>
        <v>2309</v>
      </c>
      <c r="E137" s="1">
        <f t="shared" si="10"/>
        <v>2714090</v>
      </c>
      <c r="F137" s="65">
        <v>554</v>
      </c>
      <c r="G137" s="65">
        <v>580846</v>
      </c>
      <c r="H137" s="65">
        <v>1332</v>
      </c>
      <c r="I137" s="65">
        <v>1455509</v>
      </c>
      <c r="J137" s="65">
        <v>0</v>
      </c>
      <c r="K137" s="65">
        <v>0</v>
      </c>
      <c r="L137" s="65">
        <v>170</v>
      </c>
      <c r="M137" s="65">
        <v>372712</v>
      </c>
      <c r="N137" s="65">
        <v>6</v>
      </c>
      <c r="O137" s="65">
        <v>5147</v>
      </c>
      <c r="P137" s="65">
        <v>0</v>
      </c>
      <c r="Q137" s="65">
        <v>0</v>
      </c>
      <c r="R137" s="65">
        <v>150</v>
      </c>
      <c r="S137" s="65">
        <v>157826</v>
      </c>
      <c r="T137" s="65">
        <v>0</v>
      </c>
      <c r="U137" s="65">
        <v>0</v>
      </c>
      <c r="V137" s="65">
        <v>0</v>
      </c>
      <c r="W137" s="65">
        <v>0</v>
      </c>
      <c r="X137" s="65">
        <v>5</v>
      </c>
      <c r="Y137" s="65">
        <v>20654</v>
      </c>
      <c r="Z137" s="65">
        <v>52</v>
      </c>
      <c r="AA137" s="65">
        <v>68990</v>
      </c>
      <c r="AB137" s="65">
        <v>0</v>
      </c>
      <c r="AC137" s="65">
        <v>0</v>
      </c>
      <c r="AD137" s="65">
        <v>30</v>
      </c>
      <c r="AE137" s="65">
        <v>39802</v>
      </c>
      <c r="AF137" s="65">
        <v>0</v>
      </c>
      <c r="AG137" s="65">
        <v>0</v>
      </c>
      <c r="AH137" s="65">
        <v>0</v>
      </c>
      <c r="AI137" s="65">
        <v>0</v>
      </c>
      <c r="AJ137" s="65">
        <v>0</v>
      </c>
      <c r="AK137" s="65">
        <v>0</v>
      </c>
      <c r="AL137" s="65">
        <v>0</v>
      </c>
      <c r="AM137" s="65">
        <v>0</v>
      </c>
      <c r="AN137" s="65">
        <v>0</v>
      </c>
      <c r="AO137" s="65">
        <v>0</v>
      </c>
      <c r="AP137" s="65">
        <v>0</v>
      </c>
      <c r="AQ137" s="65">
        <v>0</v>
      </c>
      <c r="AR137" s="65">
        <v>0</v>
      </c>
      <c r="AS137" s="65">
        <v>0</v>
      </c>
      <c r="AT137" s="65">
        <v>10</v>
      </c>
      <c r="AU137" s="65">
        <v>12604</v>
      </c>
    </row>
    <row r="138" spans="1:47" x14ac:dyDescent="0.3">
      <c r="A138" s="61">
        <v>18</v>
      </c>
      <c r="B138" s="47"/>
      <c r="C138" s="87" t="s">
        <v>272</v>
      </c>
      <c r="D138" s="1">
        <f t="shared" si="9"/>
        <v>1107</v>
      </c>
      <c r="E138" s="1">
        <f t="shared" si="10"/>
        <v>952096</v>
      </c>
      <c r="F138" s="65">
        <v>250</v>
      </c>
      <c r="G138" s="65">
        <v>211194</v>
      </c>
      <c r="H138" s="65">
        <v>44</v>
      </c>
      <c r="I138" s="65">
        <v>38740</v>
      </c>
      <c r="J138" s="65">
        <v>0</v>
      </c>
      <c r="K138" s="65">
        <v>0</v>
      </c>
      <c r="L138" s="65">
        <v>55</v>
      </c>
      <c r="M138" s="65">
        <v>97158</v>
      </c>
      <c r="N138" s="65">
        <v>0</v>
      </c>
      <c r="O138" s="65">
        <v>0</v>
      </c>
      <c r="P138" s="65">
        <v>0</v>
      </c>
      <c r="Q138" s="65">
        <v>0</v>
      </c>
      <c r="R138" s="65">
        <v>163</v>
      </c>
      <c r="S138" s="65">
        <v>138187</v>
      </c>
      <c r="T138" s="65">
        <v>525</v>
      </c>
      <c r="U138" s="65">
        <v>373337</v>
      </c>
      <c r="V138" s="65">
        <v>10</v>
      </c>
      <c r="W138" s="65">
        <v>7816</v>
      </c>
      <c r="X138" s="65">
        <v>10</v>
      </c>
      <c r="Y138" s="65">
        <v>33283</v>
      </c>
      <c r="Z138" s="65">
        <v>0</v>
      </c>
      <c r="AA138" s="65">
        <v>0</v>
      </c>
      <c r="AB138" s="65">
        <v>0</v>
      </c>
      <c r="AC138" s="65">
        <v>0</v>
      </c>
      <c r="AD138" s="65">
        <v>30</v>
      </c>
      <c r="AE138" s="65">
        <v>32070</v>
      </c>
      <c r="AF138" s="65">
        <v>0</v>
      </c>
      <c r="AG138" s="65">
        <v>0</v>
      </c>
      <c r="AH138" s="65">
        <v>0</v>
      </c>
      <c r="AI138" s="65">
        <v>0</v>
      </c>
      <c r="AJ138" s="65">
        <v>0</v>
      </c>
      <c r="AK138" s="65">
        <v>0</v>
      </c>
      <c r="AL138" s="65">
        <v>0</v>
      </c>
      <c r="AM138" s="65">
        <v>0</v>
      </c>
      <c r="AN138" s="65">
        <v>0</v>
      </c>
      <c r="AO138" s="65">
        <v>0</v>
      </c>
      <c r="AP138" s="65">
        <v>0</v>
      </c>
      <c r="AQ138" s="65">
        <v>0</v>
      </c>
      <c r="AR138" s="65">
        <v>0</v>
      </c>
      <c r="AS138" s="65">
        <v>0</v>
      </c>
      <c r="AT138" s="65">
        <v>20</v>
      </c>
      <c r="AU138" s="65">
        <v>20311</v>
      </c>
    </row>
    <row r="139" spans="1:47" x14ac:dyDescent="0.3">
      <c r="A139" s="61">
        <v>19</v>
      </c>
      <c r="B139" s="47"/>
      <c r="C139" s="87" t="s">
        <v>273</v>
      </c>
      <c r="D139" s="1">
        <f t="shared" si="9"/>
        <v>95</v>
      </c>
      <c r="E139" s="1">
        <f t="shared" si="10"/>
        <v>173986</v>
      </c>
      <c r="F139" s="65">
        <v>0</v>
      </c>
      <c r="G139" s="65">
        <v>0</v>
      </c>
      <c r="H139" s="65">
        <v>0</v>
      </c>
      <c r="I139" s="65">
        <v>0</v>
      </c>
      <c r="J139" s="65">
        <v>0</v>
      </c>
      <c r="K139" s="65">
        <v>0</v>
      </c>
      <c r="L139" s="65">
        <v>95</v>
      </c>
      <c r="M139" s="65">
        <v>173986</v>
      </c>
      <c r="N139" s="65">
        <v>0</v>
      </c>
      <c r="O139" s="65">
        <v>0</v>
      </c>
      <c r="P139" s="65">
        <v>0</v>
      </c>
      <c r="Q139" s="65">
        <v>0</v>
      </c>
      <c r="R139" s="65">
        <v>0</v>
      </c>
      <c r="S139" s="65">
        <v>0</v>
      </c>
      <c r="T139" s="65">
        <v>0</v>
      </c>
      <c r="U139" s="65">
        <v>0</v>
      </c>
      <c r="V139" s="65">
        <v>0</v>
      </c>
      <c r="W139" s="65">
        <v>0</v>
      </c>
      <c r="X139" s="65">
        <v>0</v>
      </c>
      <c r="Y139" s="65">
        <v>0</v>
      </c>
      <c r="Z139" s="65">
        <v>0</v>
      </c>
      <c r="AA139" s="65">
        <v>0</v>
      </c>
      <c r="AB139" s="65">
        <v>0</v>
      </c>
      <c r="AC139" s="65">
        <v>0</v>
      </c>
      <c r="AD139" s="65">
        <v>0</v>
      </c>
      <c r="AE139" s="65">
        <v>0</v>
      </c>
      <c r="AF139" s="65">
        <v>0</v>
      </c>
      <c r="AG139" s="65">
        <v>0</v>
      </c>
      <c r="AH139" s="65">
        <v>0</v>
      </c>
      <c r="AI139" s="65">
        <v>0</v>
      </c>
      <c r="AJ139" s="65">
        <v>0</v>
      </c>
      <c r="AK139" s="65">
        <v>0</v>
      </c>
      <c r="AL139" s="65">
        <v>0</v>
      </c>
      <c r="AM139" s="65">
        <v>0</v>
      </c>
      <c r="AN139" s="65">
        <v>0</v>
      </c>
      <c r="AO139" s="65">
        <v>0</v>
      </c>
      <c r="AP139" s="65">
        <v>0</v>
      </c>
      <c r="AQ139" s="65">
        <v>0</v>
      </c>
      <c r="AR139" s="65">
        <v>0</v>
      </c>
      <c r="AS139" s="65">
        <v>0</v>
      </c>
      <c r="AT139" s="65">
        <v>0</v>
      </c>
      <c r="AU139" s="65">
        <v>0</v>
      </c>
    </row>
    <row r="140" spans="1:47" x14ac:dyDescent="0.3">
      <c r="A140" s="61">
        <v>20</v>
      </c>
      <c r="B140" s="47"/>
      <c r="C140" s="87" t="s">
        <v>274</v>
      </c>
      <c r="D140" s="1">
        <f t="shared" si="9"/>
        <v>29068</v>
      </c>
      <c r="E140" s="1">
        <f t="shared" si="10"/>
        <v>35431403</v>
      </c>
      <c r="F140" s="65">
        <v>0</v>
      </c>
      <c r="G140" s="65">
        <v>0</v>
      </c>
      <c r="H140" s="65">
        <v>15646</v>
      </c>
      <c r="I140" s="65">
        <v>14704522</v>
      </c>
      <c r="J140" s="65">
        <v>0</v>
      </c>
      <c r="K140" s="65">
        <v>0</v>
      </c>
      <c r="L140" s="65">
        <v>1714</v>
      </c>
      <c r="M140" s="65">
        <v>3231979</v>
      </c>
      <c r="N140" s="65">
        <v>1900</v>
      </c>
      <c r="O140" s="65">
        <v>1401917</v>
      </c>
      <c r="P140" s="65">
        <v>2700</v>
      </c>
      <c r="Q140" s="65">
        <v>3089594</v>
      </c>
      <c r="R140" s="65">
        <v>2700</v>
      </c>
      <c r="S140" s="65">
        <v>2443340</v>
      </c>
      <c r="T140" s="65">
        <v>658</v>
      </c>
      <c r="U140" s="65">
        <v>499468</v>
      </c>
      <c r="V140" s="65">
        <v>1200</v>
      </c>
      <c r="W140" s="65">
        <v>1001105</v>
      </c>
      <c r="X140" s="65">
        <v>2550</v>
      </c>
      <c r="Y140" s="65">
        <v>9059478</v>
      </c>
      <c r="Z140" s="65">
        <v>0</v>
      </c>
      <c r="AA140" s="65">
        <v>0</v>
      </c>
      <c r="AB140" s="65">
        <v>0</v>
      </c>
      <c r="AC140" s="65">
        <v>0</v>
      </c>
      <c r="AD140" s="65">
        <v>0</v>
      </c>
      <c r="AE140" s="65">
        <v>0</v>
      </c>
      <c r="AF140" s="65">
        <v>0</v>
      </c>
      <c r="AG140" s="65">
        <v>0</v>
      </c>
      <c r="AH140" s="65">
        <v>0</v>
      </c>
      <c r="AI140" s="65">
        <v>0</v>
      </c>
      <c r="AJ140" s="65">
        <v>0</v>
      </c>
      <c r="AK140" s="65">
        <v>0</v>
      </c>
      <c r="AL140" s="65">
        <v>0</v>
      </c>
      <c r="AM140" s="65">
        <v>0</v>
      </c>
      <c r="AN140" s="65">
        <v>0</v>
      </c>
      <c r="AO140" s="65">
        <v>0</v>
      </c>
      <c r="AP140" s="65">
        <v>0</v>
      </c>
      <c r="AQ140" s="65">
        <v>0</v>
      </c>
      <c r="AR140" s="65">
        <v>0</v>
      </c>
      <c r="AS140" s="65">
        <v>0</v>
      </c>
      <c r="AT140" s="65">
        <v>0</v>
      </c>
      <c r="AU140" s="65">
        <v>0</v>
      </c>
    </row>
    <row r="141" spans="1:47" x14ac:dyDescent="0.3">
      <c r="A141" s="61">
        <v>21</v>
      </c>
      <c r="B141" s="47"/>
      <c r="C141" s="87" t="s">
        <v>275</v>
      </c>
      <c r="D141" s="1">
        <f t="shared" si="9"/>
        <v>415</v>
      </c>
      <c r="E141" s="1">
        <f t="shared" si="10"/>
        <v>276022</v>
      </c>
      <c r="F141" s="65">
        <v>400</v>
      </c>
      <c r="G141" s="65">
        <v>263517</v>
      </c>
      <c r="H141" s="65">
        <v>0</v>
      </c>
      <c r="I141" s="65">
        <v>0</v>
      </c>
      <c r="J141" s="65">
        <v>0</v>
      </c>
      <c r="K141" s="65">
        <v>0</v>
      </c>
      <c r="L141" s="65">
        <v>0</v>
      </c>
      <c r="M141" s="65">
        <v>0</v>
      </c>
      <c r="N141" s="65">
        <v>0</v>
      </c>
      <c r="O141" s="65">
        <v>0</v>
      </c>
      <c r="P141" s="65">
        <v>0</v>
      </c>
      <c r="Q141" s="65">
        <v>0</v>
      </c>
      <c r="R141" s="65">
        <v>0</v>
      </c>
      <c r="S141" s="65">
        <v>0</v>
      </c>
      <c r="T141" s="65">
        <v>0</v>
      </c>
      <c r="U141" s="65">
        <v>0</v>
      </c>
      <c r="V141" s="65">
        <v>0</v>
      </c>
      <c r="W141" s="65">
        <v>0</v>
      </c>
      <c r="X141" s="65">
        <v>0</v>
      </c>
      <c r="Y141" s="65">
        <v>0</v>
      </c>
      <c r="Z141" s="65">
        <v>0</v>
      </c>
      <c r="AA141" s="65">
        <v>0</v>
      </c>
      <c r="AB141" s="65">
        <v>0</v>
      </c>
      <c r="AC141" s="65">
        <v>0</v>
      </c>
      <c r="AD141" s="65">
        <v>15</v>
      </c>
      <c r="AE141" s="65">
        <v>12505</v>
      </c>
      <c r="AF141" s="65">
        <v>0</v>
      </c>
      <c r="AG141" s="65">
        <v>0</v>
      </c>
      <c r="AH141" s="65">
        <v>0</v>
      </c>
      <c r="AI141" s="65">
        <v>0</v>
      </c>
      <c r="AJ141" s="65">
        <v>0</v>
      </c>
      <c r="AK141" s="65">
        <v>0</v>
      </c>
      <c r="AL141" s="65">
        <v>0</v>
      </c>
      <c r="AM141" s="65">
        <v>0</v>
      </c>
      <c r="AN141" s="65">
        <v>0</v>
      </c>
      <c r="AO141" s="65">
        <v>0</v>
      </c>
      <c r="AP141" s="65">
        <v>0</v>
      </c>
      <c r="AQ141" s="65">
        <v>0</v>
      </c>
      <c r="AR141" s="65">
        <v>0</v>
      </c>
      <c r="AS141" s="65">
        <v>0</v>
      </c>
      <c r="AT141" s="65">
        <v>0</v>
      </c>
      <c r="AU141" s="65">
        <v>0</v>
      </c>
    </row>
    <row r="142" spans="1:47" x14ac:dyDescent="0.3">
      <c r="A142" s="61">
        <v>22</v>
      </c>
      <c r="B142" s="47"/>
      <c r="C142" s="87" t="s">
        <v>276</v>
      </c>
      <c r="D142" s="1">
        <f t="shared" si="9"/>
        <v>933</v>
      </c>
      <c r="E142" s="1">
        <f t="shared" si="10"/>
        <v>855020</v>
      </c>
      <c r="F142" s="65">
        <v>800</v>
      </c>
      <c r="G142" s="65">
        <v>712601</v>
      </c>
      <c r="H142" s="65">
        <v>0</v>
      </c>
      <c r="I142" s="65">
        <v>0</v>
      </c>
      <c r="J142" s="65">
        <v>0</v>
      </c>
      <c r="K142" s="65">
        <v>0</v>
      </c>
      <c r="L142" s="65">
        <v>0</v>
      </c>
      <c r="M142" s="65">
        <v>0</v>
      </c>
      <c r="N142" s="65">
        <v>0</v>
      </c>
      <c r="O142" s="65">
        <v>0</v>
      </c>
      <c r="P142" s="65">
        <v>0</v>
      </c>
      <c r="Q142" s="65">
        <v>0</v>
      </c>
      <c r="R142" s="65">
        <v>0</v>
      </c>
      <c r="S142" s="65">
        <v>0</v>
      </c>
      <c r="T142" s="65">
        <v>0</v>
      </c>
      <c r="U142" s="65">
        <v>0</v>
      </c>
      <c r="V142" s="65">
        <v>0</v>
      </c>
      <c r="W142" s="65">
        <v>0</v>
      </c>
      <c r="X142" s="65">
        <v>0</v>
      </c>
      <c r="Y142" s="65">
        <v>0</v>
      </c>
      <c r="Z142" s="65">
        <v>0</v>
      </c>
      <c r="AA142" s="65">
        <v>0</v>
      </c>
      <c r="AB142" s="65">
        <v>0</v>
      </c>
      <c r="AC142" s="65">
        <v>0</v>
      </c>
      <c r="AD142" s="65">
        <v>0</v>
      </c>
      <c r="AE142" s="65">
        <v>0</v>
      </c>
      <c r="AF142" s="65">
        <v>0</v>
      </c>
      <c r="AG142" s="65">
        <v>0</v>
      </c>
      <c r="AH142" s="65">
        <v>0</v>
      </c>
      <c r="AI142" s="65">
        <v>0</v>
      </c>
      <c r="AJ142" s="65">
        <v>0</v>
      </c>
      <c r="AK142" s="65">
        <v>0</v>
      </c>
      <c r="AL142" s="65">
        <v>0</v>
      </c>
      <c r="AM142" s="65">
        <v>0</v>
      </c>
      <c r="AN142" s="65">
        <v>0</v>
      </c>
      <c r="AO142" s="65">
        <v>0</v>
      </c>
      <c r="AP142" s="65">
        <v>133</v>
      </c>
      <c r="AQ142" s="65">
        <v>142419</v>
      </c>
      <c r="AR142" s="65">
        <v>0</v>
      </c>
      <c r="AS142" s="65">
        <v>0</v>
      </c>
      <c r="AT142" s="65">
        <v>0</v>
      </c>
      <c r="AU142" s="65">
        <v>0</v>
      </c>
    </row>
    <row r="143" spans="1:47" x14ac:dyDescent="0.3">
      <c r="A143" s="61">
        <v>23</v>
      </c>
      <c r="B143" s="47"/>
      <c r="C143" s="87" t="s">
        <v>277</v>
      </c>
      <c r="D143" s="1">
        <f t="shared" si="9"/>
        <v>0</v>
      </c>
      <c r="E143" s="1">
        <f t="shared" si="10"/>
        <v>0</v>
      </c>
      <c r="F143" s="65">
        <v>0</v>
      </c>
      <c r="G143" s="65">
        <v>0</v>
      </c>
      <c r="H143" s="65">
        <v>0</v>
      </c>
      <c r="I143" s="65">
        <v>0</v>
      </c>
      <c r="J143" s="65">
        <v>0</v>
      </c>
      <c r="K143" s="65">
        <v>0</v>
      </c>
      <c r="L143" s="65">
        <v>0</v>
      </c>
      <c r="M143" s="65">
        <v>0</v>
      </c>
      <c r="N143" s="65">
        <v>0</v>
      </c>
      <c r="O143" s="65">
        <v>0</v>
      </c>
      <c r="P143" s="65">
        <v>0</v>
      </c>
      <c r="Q143" s="65">
        <v>0</v>
      </c>
      <c r="R143" s="65">
        <v>0</v>
      </c>
      <c r="S143" s="65">
        <v>0</v>
      </c>
      <c r="T143" s="65">
        <v>0</v>
      </c>
      <c r="U143" s="65">
        <v>0</v>
      </c>
      <c r="V143" s="65">
        <v>0</v>
      </c>
      <c r="W143" s="65">
        <v>0</v>
      </c>
      <c r="X143" s="65">
        <v>0</v>
      </c>
      <c r="Y143" s="65">
        <v>0</v>
      </c>
      <c r="Z143" s="65">
        <v>0</v>
      </c>
      <c r="AA143" s="65">
        <v>0</v>
      </c>
      <c r="AB143" s="65">
        <v>0</v>
      </c>
      <c r="AC143" s="65">
        <v>0</v>
      </c>
      <c r="AD143" s="65">
        <v>0</v>
      </c>
      <c r="AE143" s="65">
        <v>0</v>
      </c>
      <c r="AF143" s="65">
        <v>0</v>
      </c>
      <c r="AG143" s="65">
        <v>0</v>
      </c>
      <c r="AH143" s="65">
        <v>0</v>
      </c>
      <c r="AI143" s="65">
        <v>0</v>
      </c>
      <c r="AJ143" s="65">
        <v>0</v>
      </c>
      <c r="AK143" s="65">
        <v>0</v>
      </c>
      <c r="AL143" s="65">
        <v>0</v>
      </c>
      <c r="AM143" s="65">
        <v>0</v>
      </c>
      <c r="AN143" s="65">
        <v>0</v>
      </c>
      <c r="AO143" s="65">
        <v>0</v>
      </c>
      <c r="AP143" s="65">
        <v>0</v>
      </c>
      <c r="AQ143" s="65">
        <v>0</v>
      </c>
      <c r="AR143" s="65">
        <v>0</v>
      </c>
      <c r="AS143" s="65">
        <v>0</v>
      </c>
      <c r="AT143" s="65">
        <v>0</v>
      </c>
      <c r="AU143" s="65">
        <v>0</v>
      </c>
    </row>
    <row r="144" spans="1:47" x14ac:dyDescent="0.3">
      <c r="A144" s="61">
        <v>24</v>
      </c>
      <c r="B144" s="47"/>
      <c r="C144" s="87" t="s">
        <v>278</v>
      </c>
      <c r="D144" s="1">
        <f t="shared" si="9"/>
        <v>150</v>
      </c>
      <c r="E144" s="1">
        <f t="shared" si="10"/>
        <v>78212</v>
      </c>
      <c r="F144" s="65">
        <v>150</v>
      </c>
      <c r="G144" s="65">
        <v>78212</v>
      </c>
      <c r="H144" s="65">
        <v>0</v>
      </c>
      <c r="I144" s="65">
        <v>0</v>
      </c>
      <c r="J144" s="65">
        <v>0</v>
      </c>
      <c r="K144" s="65">
        <v>0</v>
      </c>
      <c r="L144" s="65">
        <v>0</v>
      </c>
      <c r="M144" s="65">
        <v>0</v>
      </c>
      <c r="N144" s="65">
        <v>0</v>
      </c>
      <c r="O144" s="65">
        <v>0</v>
      </c>
      <c r="P144" s="65">
        <v>0</v>
      </c>
      <c r="Q144" s="65">
        <v>0</v>
      </c>
      <c r="R144" s="65">
        <v>0</v>
      </c>
      <c r="S144" s="65">
        <v>0</v>
      </c>
      <c r="T144" s="65">
        <v>0</v>
      </c>
      <c r="U144" s="65">
        <v>0</v>
      </c>
      <c r="V144" s="65">
        <v>0</v>
      </c>
      <c r="W144" s="65">
        <v>0</v>
      </c>
      <c r="X144" s="65">
        <v>0</v>
      </c>
      <c r="Y144" s="65">
        <v>0</v>
      </c>
      <c r="Z144" s="65">
        <v>0</v>
      </c>
      <c r="AA144" s="65">
        <v>0</v>
      </c>
      <c r="AB144" s="65">
        <v>0</v>
      </c>
      <c r="AC144" s="65">
        <v>0</v>
      </c>
      <c r="AD144" s="65">
        <v>0</v>
      </c>
      <c r="AE144" s="65">
        <v>0</v>
      </c>
      <c r="AF144" s="65">
        <v>0</v>
      </c>
      <c r="AG144" s="65">
        <v>0</v>
      </c>
      <c r="AH144" s="65">
        <v>0</v>
      </c>
      <c r="AI144" s="65">
        <v>0</v>
      </c>
      <c r="AJ144" s="65">
        <v>0</v>
      </c>
      <c r="AK144" s="65">
        <v>0</v>
      </c>
      <c r="AL144" s="65">
        <v>0</v>
      </c>
      <c r="AM144" s="65">
        <v>0</v>
      </c>
      <c r="AN144" s="65">
        <v>0</v>
      </c>
      <c r="AO144" s="65">
        <v>0</v>
      </c>
      <c r="AP144" s="65">
        <v>0</v>
      </c>
      <c r="AQ144" s="65">
        <v>0</v>
      </c>
      <c r="AR144" s="65">
        <v>0</v>
      </c>
      <c r="AS144" s="65">
        <v>0</v>
      </c>
      <c r="AT144" s="65">
        <v>0</v>
      </c>
      <c r="AU144" s="65">
        <v>0</v>
      </c>
    </row>
    <row r="145" spans="1:81" x14ac:dyDescent="0.3">
      <c r="A145" s="61">
        <v>25</v>
      </c>
      <c r="B145" s="47"/>
      <c r="C145" s="87" t="s">
        <v>279</v>
      </c>
      <c r="D145" s="1">
        <f t="shared" si="9"/>
        <v>9511</v>
      </c>
      <c r="E145" s="1">
        <f t="shared" si="10"/>
        <v>6466101</v>
      </c>
      <c r="F145" s="65">
        <v>4000</v>
      </c>
      <c r="G145" s="65">
        <v>2551090</v>
      </c>
      <c r="H145" s="65">
        <v>0</v>
      </c>
      <c r="I145" s="65">
        <v>0</v>
      </c>
      <c r="J145" s="65">
        <v>0</v>
      </c>
      <c r="K145" s="65">
        <v>0</v>
      </c>
      <c r="L145" s="65">
        <v>79</v>
      </c>
      <c r="M145" s="65">
        <v>105356</v>
      </c>
      <c r="N145" s="65">
        <v>0</v>
      </c>
      <c r="O145" s="65">
        <v>0</v>
      </c>
      <c r="P145" s="65">
        <v>0</v>
      </c>
      <c r="Q145" s="65">
        <v>0</v>
      </c>
      <c r="R145" s="65">
        <v>150</v>
      </c>
      <c r="S145" s="65">
        <v>96003</v>
      </c>
      <c r="T145" s="65">
        <v>1562</v>
      </c>
      <c r="U145" s="65">
        <v>838567</v>
      </c>
      <c r="V145" s="65">
        <v>0</v>
      </c>
      <c r="W145" s="65">
        <v>0</v>
      </c>
      <c r="X145" s="65">
        <v>0</v>
      </c>
      <c r="Y145" s="65">
        <v>0</v>
      </c>
      <c r="Z145" s="65">
        <v>260</v>
      </c>
      <c r="AA145" s="65">
        <v>209829</v>
      </c>
      <c r="AB145" s="65">
        <v>526</v>
      </c>
      <c r="AC145" s="65">
        <v>403279</v>
      </c>
      <c r="AD145" s="65">
        <v>310</v>
      </c>
      <c r="AE145" s="65">
        <v>250181</v>
      </c>
      <c r="AF145" s="65">
        <v>500</v>
      </c>
      <c r="AG145" s="65">
        <v>383344</v>
      </c>
      <c r="AH145" s="65">
        <v>0</v>
      </c>
      <c r="AI145" s="65">
        <v>0</v>
      </c>
      <c r="AJ145" s="65">
        <v>0</v>
      </c>
      <c r="AK145" s="65">
        <v>0</v>
      </c>
      <c r="AL145" s="65">
        <v>0</v>
      </c>
      <c r="AM145" s="65">
        <v>0</v>
      </c>
      <c r="AN145" s="65">
        <v>0</v>
      </c>
      <c r="AO145" s="65">
        <v>0</v>
      </c>
      <c r="AP145" s="65">
        <v>134</v>
      </c>
      <c r="AQ145" s="65">
        <v>102737</v>
      </c>
      <c r="AR145" s="65">
        <v>200</v>
      </c>
      <c r="AS145" s="65">
        <v>153338</v>
      </c>
      <c r="AT145" s="65">
        <v>1790</v>
      </c>
      <c r="AU145" s="65">
        <v>1372377</v>
      </c>
    </row>
    <row r="146" spans="1:81" x14ac:dyDescent="0.3">
      <c r="A146" s="61">
        <v>26</v>
      </c>
      <c r="B146" s="47"/>
      <c r="C146" s="87" t="s">
        <v>280</v>
      </c>
      <c r="D146" s="1">
        <f t="shared" si="9"/>
        <v>21576</v>
      </c>
      <c r="E146" s="1">
        <f t="shared" si="10"/>
        <v>20230537</v>
      </c>
      <c r="F146" s="65">
        <v>6500</v>
      </c>
      <c r="G146" s="65">
        <v>4745755</v>
      </c>
      <c r="H146" s="65">
        <v>0</v>
      </c>
      <c r="I146" s="65">
        <v>0</v>
      </c>
      <c r="J146" s="65">
        <v>0</v>
      </c>
      <c r="K146" s="65">
        <v>0</v>
      </c>
      <c r="L146" s="65">
        <v>1954</v>
      </c>
      <c r="M146" s="65">
        <v>2983208</v>
      </c>
      <c r="N146" s="65">
        <v>1800</v>
      </c>
      <c r="O146" s="65">
        <v>1075332</v>
      </c>
      <c r="P146" s="65">
        <v>3500</v>
      </c>
      <c r="Q146" s="65">
        <v>3242701</v>
      </c>
      <c r="R146" s="65">
        <v>1900</v>
      </c>
      <c r="S146" s="65">
        <v>1392115</v>
      </c>
      <c r="T146" s="65">
        <v>2777</v>
      </c>
      <c r="U146" s="65">
        <v>1706707</v>
      </c>
      <c r="V146" s="65">
        <v>1800</v>
      </c>
      <c r="W146" s="65">
        <v>1215827</v>
      </c>
      <c r="X146" s="65">
        <v>1345</v>
      </c>
      <c r="Y146" s="65">
        <v>3868892</v>
      </c>
      <c r="Z146" s="65">
        <v>0</v>
      </c>
      <c r="AA146" s="65">
        <v>0</v>
      </c>
      <c r="AB146" s="65">
        <v>0</v>
      </c>
      <c r="AC146" s="65">
        <v>0</v>
      </c>
      <c r="AD146" s="65">
        <v>0</v>
      </c>
      <c r="AE146" s="65">
        <v>0</v>
      </c>
      <c r="AF146" s="65">
        <v>0</v>
      </c>
      <c r="AG146" s="65">
        <v>0</v>
      </c>
      <c r="AH146" s="65">
        <v>0</v>
      </c>
      <c r="AI146" s="65">
        <v>0</v>
      </c>
      <c r="AJ146" s="65">
        <v>0</v>
      </c>
      <c r="AK146" s="65">
        <v>0</v>
      </c>
      <c r="AL146" s="65">
        <v>0</v>
      </c>
      <c r="AM146" s="65">
        <v>0</v>
      </c>
      <c r="AN146" s="65">
        <v>0</v>
      </c>
      <c r="AO146" s="65">
        <v>0</v>
      </c>
      <c r="AP146" s="65">
        <v>0</v>
      </c>
      <c r="AQ146" s="65">
        <v>0</v>
      </c>
      <c r="AR146" s="65">
        <v>0</v>
      </c>
      <c r="AS146" s="65">
        <v>0</v>
      </c>
      <c r="AT146" s="65">
        <v>0</v>
      </c>
      <c r="AU146" s="65">
        <v>0</v>
      </c>
    </row>
    <row r="147" spans="1:81" x14ac:dyDescent="0.3">
      <c r="A147" s="61">
        <v>27</v>
      </c>
      <c r="B147" s="47"/>
      <c r="C147" s="87" t="s">
        <v>281</v>
      </c>
      <c r="D147" s="1">
        <f t="shared" si="9"/>
        <v>0</v>
      </c>
      <c r="E147" s="1">
        <f t="shared" si="10"/>
        <v>0</v>
      </c>
      <c r="F147" s="65">
        <v>0</v>
      </c>
      <c r="G147" s="65">
        <v>0</v>
      </c>
      <c r="H147" s="65">
        <v>0</v>
      </c>
      <c r="I147" s="65">
        <v>0</v>
      </c>
      <c r="J147" s="65">
        <v>0</v>
      </c>
      <c r="K147" s="65">
        <v>0</v>
      </c>
      <c r="L147" s="65">
        <v>0</v>
      </c>
      <c r="M147" s="65">
        <v>0</v>
      </c>
      <c r="N147" s="65">
        <v>0</v>
      </c>
      <c r="O147" s="65">
        <v>0</v>
      </c>
      <c r="P147" s="65">
        <v>0</v>
      </c>
      <c r="Q147" s="65">
        <v>0</v>
      </c>
      <c r="R147" s="65">
        <v>0</v>
      </c>
      <c r="S147" s="65">
        <v>0</v>
      </c>
      <c r="T147" s="65">
        <v>0</v>
      </c>
      <c r="U147" s="65">
        <v>0</v>
      </c>
      <c r="V147" s="65">
        <v>0</v>
      </c>
      <c r="W147" s="65">
        <v>0</v>
      </c>
      <c r="X147" s="65">
        <v>0</v>
      </c>
      <c r="Y147" s="65">
        <v>0</v>
      </c>
      <c r="Z147" s="65">
        <v>0</v>
      </c>
      <c r="AA147" s="65">
        <v>0</v>
      </c>
      <c r="AB147" s="65">
        <v>0</v>
      </c>
      <c r="AC147" s="65">
        <v>0</v>
      </c>
      <c r="AD147" s="65">
        <v>0</v>
      </c>
      <c r="AE147" s="65">
        <v>0</v>
      </c>
      <c r="AF147" s="65">
        <v>0</v>
      </c>
      <c r="AG147" s="65">
        <v>0</v>
      </c>
      <c r="AH147" s="65">
        <v>0</v>
      </c>
      <c r="AI147" s="65">
        <v>0</v>
      </c>
      <c r="AJ147" s="65">
        <v>0</v>
      </c>
      <c r="AK147" s="65">
        <v>0</v>
      </c>
      <c r="AL147" s="65">
        <v>0</v>
      </c>
      <c r="AM147" s="65">
        <v>0</v>
      </c>
      <c r="AN147" s="65">
        <v>0</v>
      </c>
      <c r="AO147" s="65">
        <v>0</v>
      </c>
      <c r="AP147" s="65">
        <v>0</v>
      </c>
      <c r="AQ147" s="65">
        <v>0</v>
      </c>
      <c r="AR147" s="65">
        <v>0</v>
      </c>
      <c r="AS147" s="65">
        <v>0</v>
      </c>
      <c r="AT147" s="65">
        <v>0</v>
      </c>
      <c r="AU147" s="65">
        <v>0</v>
      </c>
    </row>
    <row r="148" spans="1:81" x14ac:dyDescent="0.3">
      <c r="A148" s="61">
        <v>28</v>
      </c>
      <c r="B148" s="47"/>
      <c r="C148" s="87" t="s">
        <v>282</v>
      </c>
      <c r="D148" s="1">
        <f t="shared" si="9"/>
        <v>6584</v>
      </c>
      <c r="E148" s="1">
        <f t="shared" si="10"/>
        <v>3999425</v>
      </c>
      <c r="F148" s="65">
        <v>5200</v>
      </c>
      <c r="G148" s="65">
        <v>2391706</v>
      </c>
      <c r="H148" s="65">
        <v>618</v>
      </c>
      <c r="I148" s="65">
        <v>296245</v>
      </c>
      <c r="J148" s="65">
        <v>0</v>
      </c>
      <c r="K148" s="65">
        <v>0</v>
      </c>
      <c r="L148" s="65">
        <v>16</v>
      </c>
      <c r="M148" s="65">
        <v>15388</v>
      </c>
      <c r="N148" s="65">
        <v>0</v>
      </c>
      <c r="O148" s="65">
        <v>0</v>
      </c>
      <c r="P148" s="65">
        <v>0</v>
      </c>
      <c r="Q148" s="65">
        <v>0</v>
      </c>
      <c r="R148" s="65">
        <v>0</v>
      </c>
      <c r="S148" s="65">
        <v>0</v>
      </c>
      <c r="T148" s="65">
        <v>0</v>
      </c>
      <c r="U148" s="65">
        <v>0</v>
      </c>
      <c r="V148" s="65">
        <v>0</v>
      </c>
      <c r="W148" s="65">
        <v>0</v>
      </c>
      <c r="X148" s="65">
        <v>700</v>
      </c>
      <c r="Y148" s="65">
        <v>1268441</v>
      </c>
      <c r="Z148" s="65">
        <v>0</v>
      </c>
      <c r="AA148" s="65">
        <v>0</v>
      </c>
      <c r="AB148" s="65">
        <v>0</v>
      </c>
      <c r="AC148" s="65">
        <v>0</v>
      </c>
      <c r="AD148" s="65">
        <v>0</v>
      </c>
      <c r="AE148" s="65">
        <v>0</v>
      </c>
      <c r="AF148" s="65">
        <v>0</v>
      </c>
      <c r="AG148" s="65">
        <v>0</v>
      </c>
      <c r="AH148" s="65">
        <v>0</v>
      </c>
      <c r="AI148" s="65">
        <v>0</v>
      </c>
      <c r="AJ148" s="65">
        <v>0</v>
      </c>
      <c r="AK148" s="65">
        <v>0</v>
      </c>
      <c r="AL148" s="65">
        <v>0</v>
      </c>
      <c r="AM148" s="65">
        <v>0</v>
      </c>
      <c r="AN148" s="65">
        <v>50</v>
      </c>
      <c r="AO148" s="65">
        <v>27645</v>
      </c>
      <c r="AP148" s="65">
        <v>0</v>
      </c>
      <c r="AQ148" s="65">
        <v>0</v>
      </c>
      <c r="AR148" s="65">
        <v>0</v>
      </c>
      <c r="AS148" s="65">
        <v>0</v>
      </c>
      <c r="AT148" s="65">
        <v>0</v>
      </c>
      <c r="AU148" s="65">
        <v>0</v>
      </c>
    </row>
    <row r="149" spans="1:81" x14ac:dyDescent="0.3">
      <c r="A149" s="61">
        <v>29</v>
      </c>
      <c r="B149" s="47"/>
      <c r="C149" s="87" t="s">
        <v>283</v>
      </c>
      <c r="D149" s="1">
        <f t="shared" si="9"/>
        <v>676</v>
      </c>
      <c r="E149" s="1">
        <f t="shared" si="10"/>
        <v>287821</v>
      </c>
      <c r="F149" s="65">
        <v>600</v>
      </c>
      <c r="G149" s="65">
        <v>248061</v>
      </c>
      <c r="H149" s="65">
        <v>0</v>
      </c>
      <c r="I149" s="65">
        <v>0</v>
      </c>
      <c r="J149" s="65">
        <v>0</v>
      </c>
      <c r="K149" s="65">
        <v>0</v>
      </c>
      <c r="L149" s="65">
        <v>0</v>
      </c>
      <c r="M149" s="65">
        <v>0</v>
      </c>
      <c r="N149" s="65">
        <v>0</v>
      </c>
      <c r="O149" s="65">
        <v>0</v>
      </c>
      <c r="P149" s="65">
        <v>0</v>
      </c>
      <c r="Q149" s="65">
        <v>0</v>
      </c>
      <c r="R149" s="65">
        <v>0</v>
      </c>
      <c r="S149" s="65">
        <v>0</v>
      </c>
      <c r="T149" s="65">
        <v>0</v>
      </c>
      <c r="U149" s="65">
        <v>0</v>
      </c>
      <c r="V149" s="65">
        <v>0</v>
      </c>
      <c r="W149" s="65">
        <v>0</v>
      </c>
      <c r="X149" s="65">
        <v>0</v>
      </c>
      <c r="Y149" s="65">
        <v>0</v>
      </c>
      <c r="Z149" s="65">
        <v>46</v>
      </c>
      <c r="AA149" s="65">
        <v>24066</v>
      </c>
      <c r="AB149" s="65">
        <v>0</v>
      </c>
      <c r="AC149" s="65">
        <v>0</v>
      </c>
      <c r="AD149" s="65">
        <v>30</v>
      </c>
      <c r="AE149" s="65">
        <v>15694</v>
      </c>
      <c r="AF149" s="65">
        <v>0</v>
      </c>
      <c r="AG149" s="65">
        <v>0</v>
      </c>
      <c r="AH149" s="65">
        <v>0</v>
      </c>
      <c r="AI149" s="65">
        <v>0</v>
      </c>
      <c r="AJ149" s="65">
        <v>0</v>
      </c>
      <c r="AK149" s="65">
        <v>0</v>
      </c>
      <c r="AL149" s="65">
        <v>0</v>
      </c>
      <c r="AM149" s="65">
        <v>0</v>
      </c>
      <c r="AN149" s="65">
        <v>0</v>
      </c>
      <c r="AO149" s="65">
        <v>0</v>
      </c>
      <c r="AP149" s="65">
        <v>0</v>
      </c>
      <c r="AQ149" s="65">
        <v>0</v>
      </c>
      <c r="AR149" s="65">
        <v>0</v>
      </c>
      <c r="AS149" s="65">
        <v>0</v>
      </c>
      <c r="AT149" s="65">
        <v>0</v>
      </c>
      <c r="AU149" s="65">
        <v>0</v>
      </c>
    </row>
    <row r="150" spans="1:81" x14ac:dyDescent="0.3">
      <c r="A150" s="61">
        <v>30</v>
      </c>
      <c r="B150" s="47"/>
      <c r="C150" s="87" t="s">
        <v>284</v>
      </c>
      <c r="D150" s="1">
        <f t="shared" si="9"/>
        <v>132</v>
      </c>
      <c r="E150" s="1">
        <f t="shared" si="10"/>
        <v>43735</v>
      </c>
      <c r="F150" s="65">
        <v>0</v>
      </c>
      <c r="G150" s="65">
        <v>0</v>
      </c>
      <c r="H150" s="65">
        <v>132</v>
      </c>
      <c r="I150" s="65">
        <v>43735</v>
      </c>
      <c r="J150" s="65">
        <v>0</v>
      </c>
      <c r="K150" s="65">
        <v>0</v>
      </c>
      <c r="L150" s="65">
        <v>0</v>
      </c>
      <c r="M150" s="65">
        <v>0</v>
      </c>
      <c r="N150" s="65">
        <v>0</v>
      </c>
      <c r="O150" s="65">
        <v>0</v>
      </c>
      <c r="P150" s="65">
        <v>0</v>
      </c>
      <c r="Q150" s="65">
        <v>0</v>
      </c>
      <c r="R150" s="65">
        <v>0</v>
      </c>
      <c r="S150" s="65">
        <v>0</v>
      </c>
      <c r="T150" s="65">
        <v>0</v>
      </c>
      <c r="U150" s="65">
        <v>0</v>
      </c>
      <c r="V150" s="65">
        <v>0</v>
      </c>
      <c r="W150" s="65">
        <v>0</v>
      </c>
      <c r="X150" s="65">
        <v>0</v>
      </c>
      <c r="Y150" s="65">
        <v>0</v>
      </c>
      <c r="Z150" s="65">
        <v>0</v>
      </c>
      <c r="AA150" s="65">
        <v>0</v>
      </c>
      <c r="AB150" s="65">
        <v>0</v>
      </c>
      <c r="AC150" s="65">
        <v>0</v>
      </c>
      <c r="AD150" s="65">
        <v>0</v>
      </c>
      <c r="AE150" s="65">
        <v>0</v>
      </c>
      <c r="AF150" s="65">
        <v>0</v>
      </c>
      <c r="AG150" s="65">
        <v>0</v>
      </c>
      <c r="AH150" s="65">
        <v>0</v>
      </c>
      <c r="AI150" s="65">
        <v>0</v>
      </c>
      <c r="AJ150" s="65">
        <v>0</v>
      </c>
      <c r="AK150" s="65">
        <v>0</v>
      </c>
      <c r="AL150" s="65">
        <v>0</v>
      </c>
      <c r="AM150" s="65">
        <v>0</v>
      </c>
      <c r="AN150" s="65">
        <v>0</v>
      </c>
      <c r="AO150" s="65">
        <v>0</v>
      </c>
      <c r="AP150" s="65">
        <v>0</v>
      </c>
      <c r="AQ150" s="65">
        <v>0</v>
      </c>
      <c r="AR150" s="65">
        <v>0</v>
      </c>
      <c r="AS150" s="65">
        <v>0</v>
      </c>
      <c r="AT150" s="65">
        <v>0</v>
      </c>
      <c r="AU150" s="65">
        <v>0</v>
      </c>
    </row>
    <row r="151" spans="1:81" x14ac:dyDescent="0.3">
      <c r="A151" s="61">
        <v>31</v>
      </c>
      <c r="B151" s="47"/>
      <c r="C151" s="87" t="s">
        <v>285</v>
      </c>
      <c r="D151" s="1">
        <f t="shared" si="9"/>
        <v>6088</v>
      </c>
      <c r="E151" s="1">
        <f t="shared" si="10"/>
        <v>7398721</v>
      </c>
      <c r="F151" s="65">
        <v>2100</v>
      </c>
      <c r="G151" s="65">
        <v>2041322</v>
      </c>
      <c r="H151" s="65">
        <v>0</v>
      </c>
      <c r="I151" s="65">
        <v>0</v>
      </c>
      <c r="J151" s="65">
        <v>0</v>
      </c>
      <c r="K151" s="65">
        <v>0</v>
      </c>
      <c r="L151" s="65">
        <v>481</v>
      </c>
      <c r="M151" s="65">
        <v>977690</v>
      </c>
      <c r="N151" s="65">
        <v>350</v>
      </c>
      <c r="O151" s="65">
        <v>278378</v>
      </c>
      <c r="P151" s="65">
        <v>370</v>
      </c>
      <c r="Q151" s="65">
        <v>456392</v>
      </c>
      <c r="R151" s="65">
        <v>1200</v>
      </c>
      <c r="S151" s="65">
        <v>1170576</v>
      </c>
      <c r="T151" s="65">
        <v>707</v>
      </c>
      <c r="U151" s="65">
        <v>578495</v>
      </c>
      <c r="V151" s="65">
        <v>0</v>
      </c>
      <c r="W151" s="65">
        <v>0</v>
      </c>
      <c r="X151" s="65">
        <v>320</v>
      </c>
      <c r="Y151" s="65">
        <v>1225494</v>
      </c>
      <c r="Z151" s="65">
        <v>80</v>
      </c>
      <c r="AA151" s="65">
        <v>98404</v>
      </c>
      <c r="AB151" s="65">
        <v>0</v>
      </c>
      <c r="AC151" s="65">
        <v>0</v>
      </c>
      <c r="AD151" s="65">
        <v>180</v>
      </c>
      <c r="AE151" s="65">
        <v>221408</v>
      </c>
      <c r="AF151" s="65">
        <v>0</v>
      </c>
      <c r="AG151" s="65">
        <v>0</v>
      </c>
      <c r="AH151" s="65">
        <v>0</v>
      </c>
      <c r="AI151" s="65">
        <v>0</v>
      </c>
      <c r="AJ151" s="65">
        <v>0</v>
      </c>
      <c r="AK151" s="65">
        <v>0</v>
      </c>
      <c r="AL151" s="65">
        <v>0</v>
      </c>
      <c r="AM151" s="65">
        <v>0</v>
      </c>
      <c r="AN151" s="65">
        <v>0</v>
      </c>
      <c r="AO151" s="65">
        <v>0</v>
      </c>
      <c r="AP151" s="65">
        <v>0</v>
      </c>
      <c r="AQ151" s="65">
        <v>0</v>
      </c>
      <c r="AR151" s="65">
        <v>0</v>
      </c>
      <c r="AS151" s="65">
        <v>0</v>
      </c>
      <c r="AT151" s="65">
        <v>300</v>
      </c>
      <c r="AU151" s="65">
        <v>350562</v>
      </c>
    </row>
    <row r="152" spans="1:81" x14ac:dyDescent="0.3">
      <c r="A152" s="61">
        <v>32</v>
      </c>
      <c r="B152" s="47"/>
      <c r="C152" s="87" t="s">
        <v>286</v>
      </c>
      <c r="D152" s="1">
        <f t="shared" si="9"/>
        <v>1900</v>
      </c>
      <c r="E152" s="1">
        <f t="shared" si="10"/>
        <v>1593430</v>
      </c>
      <c r="F152" s="65">
        <v>1400</v>
      </c>
      <c r="G152" s="65">
        <v>1114807</v>
      </c>
      <c r="H152" s="65">
        <v>0</v>
      </c>
      <c r="I152" s="65">
        <v>0</v>
      </c>
      <c r="J152" s="65">
        <v>0</v>
      </c>
      <c r="K152" s="65">
        <v>0</v>
      </c>
      <c r="L152" s="65">
        <v>0</v>
      </c>
      <c r="M152" s="65">
        <v>0</v>
      </c>
      <c r="N152" s="65">
        <v>0</v>
      </c>
      <c r="O152" s="65">
        <v>0</v>
      </c>
      <c r="P152" s="65">
        <v>0</v>
      </c>
      <c r="Q152" s="65">
        <v>0</v>
      </c>
      <c r="R152" s="65">
        <v>0</v>
      </c>
      <c r="S152" s="65">
        <v>0</v>
      </c>
      <c r="T152" s="65">
        <v>0</v>
      </c>
      <c r="U152" s="65">
        <v>0</v>
      </c>
      <c r="V152" s="65">
        <v>0</v>
      </c>
      <c r="W152" s="65">
        <v>0</v>
      </c>
      <c r="X152" s="65">
        <v>0</v>
      </c>
      <c r="Y152" s="65">
        <v>0</v>
      </c>
      <c r="Z152" s="65">
        <v>0</v>
      </c>
      <c r="AA152" s="65">
        <v>0</v>
      </c>
      <c r="AB152" s="65">
        <v>0</v>
      </c>
      <c r="AC152" s="65">
        <v>0</v>
      </c>
      <c r="AD152" s="65">
        <v>0</v>
      </c>
      <c r="AE152" s="65">
        <v>0</v>
      </c>
      <c r="AF152" s="65">
        <v>0</v>
      </c>
      <c r="AG152" s="65">
        <v>0</v>
      </c>
      <c r="AH152" s="65">
        <v>500</v>
      </c>
      <c r="AI152" s="65">
        <v>478623</v>
      </c>
      <c r="AJ152" s="65">
        <v>0</v>
      </c>
      <c r="AK152" s="65">
        <v>0</v>
      </c>
      <c r="AL152" s="65">
        <v>0</v>
      </c>
      <c r="AM152" s="65">
        <v>0</v>
      </c>
      <c r="AN152" s="65">
        <v>0</v>
      </c>
      <c r="AO152" s="65">
        <v>0</v>
      </c>
      <c r="AP152" s="65">
        <v>0</v>
      </c>
      <c r="AQ152" s="65">
        <v>0</v>
      </c>
      <c r="AR152" s="65">
        <v>0</v>
      </c>
      <c r="AS152" s="65">
        <v>0</v>
      </c>
      <c r="AT152" s="65">
        <v>0</v>
      </c>
      <c r="AU152" s="65">
        <v>0</v>
      </c>
    </row>
    <row r="153" spans="1:81" x14ac:dyDescent="0.3">
      <c r="A153" s="61">
        <v>33</v>
      </c>
      <c r="B153" s="47"/>
      <c r="C153" s="87" t="s">
        <v>287</v>
      </c>
      <c r="D153" s="1">
        <f t="shared" si="9"/>
        <v>4</v>
      </c>
      <c r="E153" s="1">
        <f t="shared" si="10"/>
        <v>3802</v>
      </c>
      <c r="F153" s="65">
        <v>0</v>
      </c>
      <c r="G153" s="65">
        <v>0</v>
      </c>
      <c r="H153" s="65">
        <v>4</v>
      </c>
      <c r="I153" s="65">
        <v>3802</v>
      </c>
      <c r="J153" s="65">
        <v>0</v>
      </c>
      <c r="K153" s="65">
        <v>0</v>
      </c>
      <c r="L153" s="65">
        <v>0</v>
      </c>
      <c r="M153" s="65">
        <v>0</v>
      </c>
      <c r="N153" s="65">
        <v>0</v>
      </c>
      <c r="O153" s="65">
        <v>0</v>
      </c>
      <c r="P153" s="65">
        <v>0</v>
      </c>
      <c r="Q153" s="65">
        <v>0</v>
      </c>
      <c r="R153" s="65">
        <v>0</v>
      </c>
      <c r="S153" s="65">
        <v>0</v>
      </c>
      <c r="T153" s="65">
        <v>0</v>
      </c>
      <c r="U153" s="65">
        <v>0</v>
      </c>
      <c r="V153" s="65">
        <v>0</v>
      </c>
      <c r="W153" s="65">
        <v>0</v>
      </c>
      <c r="X153" s="65">
        <v>0</v>
      </c>
      <c r="Y153" s="65">
        <v>0</v>
      </c>
      <c r="Z153" s="65">
        <v>0</v>
      </c>
      <c r="AA153" s="65">
        <v>0</v>
      </c>
      <c r="AB153" s="65">
        <v>0</v>
      </c>
      <c r="AC153" s="65">
        <v>0</v>
      </c>
      <c r="AD153" s="65">
        <v>0</v>
      </c>
      <c r="AE153" s="65">
        <v>0</v>
      </c>
      <c r="AF153" s="65">
        <v>0</v>
      </c>
      <c r="AG153" s="65">
        <v>0</v>
      </c>
      <c r="AH153" s="65">
        <v>0</v>
      </c>
      <c r="AI153" s="65">
        <v>0</v>
      </c>
      <c r="AJ153" s="65">
        <v>0</v>
      </c>
      <c r="AK153" s="65">
        <v>0</v>
      </c>
      <c r="AL153" s="65">
        <v>0</v>
      </c>
      <c r="AM153" s="65">
        <v>0</v>
      </c>
      <c r="AN153" s="65">
        <v>0</v>
      </c>
      <c r="AO153" s="65">
        <v>0</v>
      </c>
      <c r="AP153" s="65">
        <v>0</v>
      </c>
      <c r="AQ153" s="65">
        <v>0</v>
      </c>
      <c r="AR153" s="65">
        <v>0</v>
      </c>
      <c r="AS153" s="65">
        <v>0</v>
      </c>
      <c r="AT153" s="65">
        <v>0</v>
      </c>
      <c r="AU153" s="65">
        <v>0</v>
      </c>
    </row>
    <row r="154" spans="1:81" x14ac:dyDescent="0.3">
      <c r="A154" s="61">
        <v>34</v>
      </c>
      <c r="B154" s="47"/>
      <c r="C154" s="87" t="s">
        <v>288</v>
      </c>
      <c r="D154" s="1">
        <f t="shared" si="9"/>
        <v>131</v>
      </c>
      <c r="E154" s="1">
        <f t="shared" si="10"/>
        <v>65388</v>
      </c>
      <c r="F154" s="65">
        <v>0</v>
      </c>
      <c r="G154" s="65">
        <v>0</v>
      </c>
      <c r="H154" s="65">
        <v>0</v>
      </c>
      <c r="I154" s="65">
        <v>0</v>
      </c>
      <c r="J154" s="65">
        <v>0</v>
      </c>
      <c r="K154" s="65">
        <v>0</v>
      </c>
      <c r="L154" s="65">
        <v>0</v>
      </c>
      <c r="M154" s="65">
        <v>0</v>
      </c>
      <c r="N154" s="65">
        <v>100</v>
      </c>
      <c r="O154" s="65">
        <v>46288</v>
      </c>
      <c r="P154" s="65">
        <v>10</v>
      </c>
      <c r="Q154" s="65">
        <v>7178</v>
      </c>
      <c r="R154" s="65">
        <v>21</v>
      </c>
      <c r="S154" s="65">
        <v>11922</v>
      </c>
      <c r="T154" s="65">
        <v>0</v>
      </c>
      <c r="U154" s="65">
        <v>0</v>
      </c>
      <c r="V154" s="65">
        <v>0</v>
      </c>
      <c r="W154" s="65">
        <v>0</v>
      </c>
      <c r="X154" s="65">
        <v>0</v>
      </c>
      <c r="Y154" s="65">
        <v>0</v>
      </c>
      <c r="Z154" s="65">
        <v>0</v>
      </c>
      <c r="AA154" s="65">
        <v>0</v>
      </c>
      <c r="AB154" s="65">
        <v>0</v>
      </c>
      <c r="AC154" s="65">
        <v>0</v>
      </c>
      <c r="AD154" s="65">
        <v>0</v>
      </c>
      <c r="AE154" s="65">
        <v>0</v>
      </c>
      <c r="AF154" s="65">
        <v>0</v>
      </c>
      <c r="AG154" s="65">
        <v>0</v>
      </c>
      <c r="AH154" s="65">
        <v>0</v>
      </c>
      <c r="AI154" s="65">
        <v>0</v>
      </c>
      <c r="AJ154" s="65">
        <v>0</v>
      </c>
      <c r="AK154" s="65">
        <v>0</v>
      </c>
      <c r="AL154" s="65">
        <v>0</v>
      </c>
      <c r="AM154" s="65">
        <v>0</v>
      </c>
      <c r="AN154" s="65">
        <v>0</v>
      </c>
      <c r="AO154" s="65">
        <v>0</v>
      </c>
      <c r="AP154" s="65">
        <v>0</v>
      </c>
      <c r="AQ154" s="65">
        <v>0</v>
      </c>
      <c r="AR154" s="65">
        <v>0</v>
      </c>
      <c r="AS154" s="65">
        <v>0</v>
      </c>
      <c r="AT154" s="65">
        <v>0</v>
      </c>
      <c r="AU154" s="65">
        <v>0</v>
      </c>
    </row>
    <row r="155" spans="1:81" x14ac:dyDescent="0.3">
      <c r="A155" s="61">
        <v>35</v>
      </c>
      <c r="B155" s="47"/>
      <c r="C155" s="87" t="s">
        <v>289</v>
      </c>
      <c r="D155" s="1">
        <f t="shared" si="9"/>
        <v>5828</v>
      </c>
      <c r="E155" s="1">
        <f t="shared" si="10"/>
        <v>3165251</v>
      </c>
      <c r="F155" s="65">
        <v>3500</v>
      </c>
      <c r="G155" s="65">
        <v>1928285</v>
      </c>
      <c r="H155" s="65">
        <v>12</v>
      </c>
      <c r="I155" s="65">
        <v>6890</v>
      </c>
      <c r="J155" s="65">
        <v>0</v>
      </c>
      <c r="K155" s="65">
        <v>0</v>
      </c>
      <c r="L155" s="65">
        <v>0</v>
      </c>
      <c r="M155" s="65">
        <v>0</v>
      </c>
      <c r="N155" s="65">
        <v>0</v>
      </c>
      <c r="O155" s="65">
        <v>0</v>
      </c>
      <c r="P155" s="65">
        <v>550</v>
      </c>
      <c r="Q155" s="65">
        <v>384518</v>
      </c>
      <c r="R155" s="65">
        <v>200</v>
      </c>
      <c r="S155" s="65">
        <v>110576</v>
      </c>
      <c r="T155" s="65">
        <v>1376</v>
      </c>
      <c r="U155" s="65">
        <v>638139</v>
      </c>
      <c r="V155" s="65">
        <v>190</v>
      </c>
      <c r="W155" s="65">
        <v>96843</v>
      </c>
      <c r="X155" s="65">
        <v>0</v>
      </c>
      <c r="Y155" s="65">
        <v>0</v>
      </c>
      <c r="Z155" s="65">
        <v>0</v>
      </c>
      <c r="AA155" s="65">
        <v>0</v>
      </c>
      <c r="AB155" s="65">
        <v>0</v>
      </c>
      <c r="AC155" s="65">
        <v>0</v>
      </c>
      <c r="AD155" s="65">
        <v>0</v>
      </c>
      <c r="AE155" s="65">
        <v>0</v>
      </c>
      <c r="AF155" s="65">
        <v>0</v>
      </c>
      <c r="AG155" s="65">
        <v>0</v>
      </c>
      <c r="AH155" s="65">
        <v>0</v>
      </c>
      <c r="AI155" s="65">
        <v>0</v>
      </c>
      <c r="AJ155" s="65">
        <v>0</v>
      </c>
      <c r="AK155" s="65">
        <v>0</v>
      </c>
      <c r="AL155" s="65">
        <v>0</v>
      </c>
      <c r="AM155" s="65">
        <v>0</v>
      </c>
      <c r="AN155" s="65">
        <v>0</v>
      </c>
      <c r="AO155" s="65">
        <v>0</v>
      </c>
      <c r="AP155" s="65">
        <v>0</v>
      </c>
      <c r="AQ155" s="65">
        <v>0</v>
      </c>
      <c r="AR155" s="65">
        <v>0</v>
      </c>
      <c r="AS155" s="65">
        <v>0</v>
      </c>
      <c r="AT155" s="65">
        <v>0</v>
      </c>
      <c r="AU155" s="65">
        <v>0</v>
      </c>
    </row>
    <row r="156" spans="1:81" x14ac:dyDescent="0.3">
      <c r="A156" s="61">
        <v>36</v>
      </c>
      <c r="B156" s="49"/>
      <c r="C156" s="87" t="s">
        <v>290</v>
      </c>
      <c r="D156" s="1">
        <f t="shared" si="9"/>
        <v>0</v>
      </c>
      <c r="E156" s="1">
        <f t="shared" si="10"/>
        <v>0</v>
      </c>
      <c r="F156" s="65">
        <v>0</v>
      </c>
      <c r="G156" s="65">
        <v>0</v>
      </c>
      <c r="H156" s="65">
        <v>0</v>
      </c>
      <c r="I156" s="65">
        <v>0</v>
      </c>
      <c r="J156" s="65">
        <v>0</v>
      </c>
      <c r="K156" s="65">
        <v>0</v>
      </c>
      <c r="L156" s="65">
        <v>0</v>
      </c>
      <c r="M156" s="65">
        <v>0</v>
      </c>
      <c r="N156" s="65">
        <v>0</v>
      </c>
      <c r="O156" s="65">
        <v>0</v>
      </c>
      <c r="P156" s="65">
        <v>0</v>
      </c>
      <c r="Q156" s="65">
        <v>0</v>
      </c>
      <c r="R156" s="65">
        <v>0</v>
      </c>
      <c r="S156" s="65">
        <v>0</v>
      </c>
      <c r="T156" s="65">
        <v>0</v>
      </c>
      <c r="U156" s="65">
        <v>0</v>
      </c>
      <c r="V156" s="65">
        <v>0</v>
      </c>
      <c r="W156" s="65">
        <v>0</v>
      </c>
      <c r="X156" s="65">
        <v>0</v>
      </c>
      <c r="Y156" s="65">
        <v>0</v>
      </c>
      <c r="Z156" s="65">
        <v>0</v>
      </c>
      <c r="AA156" s="65">
        <v>0</v>
      </c>
      <c r="AB156" s="65">
        <v>0</v>
      </c>
      <c r="AC156" s="65">
        <v>0</v>
      </c>
      <c r="AD156" s="65">
        <v>0</v>
      </c>
      <c r="AE156" s="65">
        <v>0</v>
      </c>
      <c r="AF156" s="65">
        <v>0</v>
      </c>
      <c r="AG156" s="65">
        <v>0</v>
      </c>
      <c r="AH156" s="65">
        <v>0</v>
      </c>
      <c r="AI156" s="65">
        <v>0</v>
      </c>
      <c r="AJ156" s="65">
        <v>0</v>
      </c>
      <c r="AK156" s="65">
        <v>0</v>
      </c>
      <c r="AL156" s="65">
        <v>0</v>
      </c>
      <c r="AM156" s="65">
        <v>0</v>
      </c>
      <c r="AN156" s="65">
        <v>0</v>
      </c>
      <c r="AO156" s="65">
        <v>0</v>
      </c>
      <c r="AP156" s="65">
        <v>0</v>
      </c>
      <c r="AQ156" s="65">
        <v>0</v>
      </c>
      <c r="AR156" s="65">
        <v>0</v>
      </c>
      <c r="AS156" s="65">
        <v>0</v>
      </c>
      <c r="AT156" s="65">
        <v>0</v>
      </c>
      <c r="AU156" s="65">
        <v>0</v>
      </c>
    </row>
    <row r="157" spans="1:81" x14ac:dyDescent="0.3">
      <c r="A157" s="66" t="s">
        <v>122</v>
      </c>
      <c r="B157" s="57"/>
      <c r="C157" s="58"/>
      <c r="D157" s="12">
        <f t="shared" ref="D157:AU157" si="11">SUM(D121:D156)</f>
        <v>122855</v>
      </c>
      <c r="E157" s="12">
        <f t="shared" si="11"/>
        <v>142450742</v>
      </c>
      <c r="F157" s="67">
        <f t="shared" si="11"/>
        <v>39704</v>
      </c>
      <c r="G157" s="67">
        <f t="shared" si="11"/>
        <v>35266339</v>
      </c>
      <c r="H157" s="67">
        <f t="shared" si="11"/>
        <v>18660</v>
      </c>
      <c r="I157" s="67">
        <f t="shared" si="11"/>
        <v>17621853</v>
      </c>
      <c r="J157" s="67">
        <f t="shared" si="11"/>
        <v>3550</v>
      </c>
      <c r="K157" s="67">
        <f t="shared" si="11"/>
        <v>8545722</v>
      </c>
      <c r="L157" s="67">
        <f t="shared" si="11"/>
        <v>4774</v>
      </c>
      <c r="M157" s="67">
        <f t="shared" si="11"/>
        <v>8444806</v>
      </c>
      <c r="N157" s="67">
        <f t="shared" si="11"/>
        <v>4526</v>
      </c>
      <c r="O157" s="67">
        <f t="shared" si="11"/>
        <v>3038160</v>
      </c>
      <c r="P157" s="67">
        <f t="shared" si="11"/>
        <v>9301</v>
      </c>
      <c r="Q157" s="67">
        <f t="shared" si="11"/>
        <v>9745457</v>
      </c>
      <c r="R157" s="67">
        <f t="shared" si="11"/>
        <v>6982</v>
      </c>
      <c r="S157" s="67">
        <f t="shared" si="11"/>
        <v>6007279</v>
      </c>
      <c r="T157" s="67">
        <f t="shared" si="11"/>
        <v>8715</v>
      </c>
      <c r="U157" s="67">
        <f t="shared" si="11"/>
        <v>5521369</v>
      </c>
      <c r="V157" s="67">
        <f t="shared" si="11"/>
        <v>5400</v>
      </c>
      <c r="W157" s="67">
        <f t="shared" si="11"/>
        <v>4143944</v>
      </c>
      <c r="X157" s="67">
        <f t="shared" si="11"/>
        <v>7365</v>
      </c>
      <c r="Y157" s="67">
        <f t="shared" si="11"/>
        <v>24858804</v>
      </c>
      <c r="Z157" s="67">
        <f t="shared" si="11"/>
        <v>4798</v>
      </c>
      <c r="AA157" s="67">
        <f t="shared" si="11"/>
        <v>9695247</v>
      </c>
      <c r="AB157" s="67">
        <f t="shared" si="11"/>
        <v>1000</v>
      </c>
      <c r="AC157" s="67">
        <f t="shared" si="11"/>
        <v>976137</v>
      </c>
      <c r="AD157" s="67">
        <f t="shared" si="11"/>
        <v>1000</v>
      </c>
      <c r="AE157" s="67">
        <f t="shared" si="11"/>
        <v>1184785</v>
      </c>
      <c r="AF157" s="67">
        <f t="shared" si="11"/>
        <v>1000</v>
      </c>
      <c r="AG157" s="67">
        <f t="shared" si="11"/>
        <v>1105337</v>
      </c>
      <c r="AH157" s="67">
        <f t="shared" si="11"/>
        <v>500</v>
      </c>
      <c r="AI157" s="67">
        <f t="shared" si="11"/>
        <v>478623</v>
      </c>
      <c r="AJ157" s="67">
        <f t="shared" si="11"/>
        <v>150</v>
      </c>
      <c r="AK157" s="67">
        <f t="shared" si="11"/>
        <v>283626</v>
      </c>
      <c r="AL157" s="67">
        <f t="shared" si="11"/>
        <v>2000</v>
      </c>
      <c r="AM157" s="67">
        <f t="shared" si="11"/>
        <v>2417120</v>
      </c>
      <c r="AN157" s="67">
        <f t="shared" si="11"/>
        <v>130</v>
      </c>
      <c r="AO157" s="67">
        <f t="shared" si="11"/>
        <v>157290</v>
      </c>
      <c r="AP157" s="67">
        <f t="shared" si="11"/>
        <v>400</v>
      </c>
      <c r="AQ157" s="67">
        <f t="shared" si="11"/>
        <v>338704</v>
      </c>
      <c r="AR157" s="67">
        <f t="shared" si="11"/>
        <v>500</v>
      </c>
      <c r="AS157" s="67">
        <f t="shared" si="11"/>
        <v>525889</v>
      </c>
      <c r="AT157" s="67">
        <f t="shared" si="11"/>
        <v>2400</v>
      </c>
      <c r="AU157" s="67">
        <f t="shared" si="11"/>
        <v>2094251</v>
      </c>
    </row>
    <row r="158" spans="1:81" ht="15" customHeight="1" x14ac:dyDescent="0.3">
      <c r="D158" s="7"/>
      <c r="E158" s="7"/>
    </row>
    <row r="159" spans="1:81" x14ac:dyDescent="0.3">
      <c r="A159" s="40" t="s">
        <v>0</v>
      </c>
      <c r="B159" s="40" t="s">
        <v>123</v>
      </c>
      <c r="C159" s="77" t="s">
        <v>124</v>
      </c>
      <c r="D159" s="69" t="s">
        <v>154</v>
      </c>
      <c r="E159" s="69" t="s">
        <v>3</v>
      </c>
      <c r="F159" s="70" t="s">
        <v>4</v>
      </c>
      <c r="G159" s="44"/>
      <c r="H159" s="70" t="s">
        <v>5</v>
      </c>
      <c r="I159" s="44"/>
      <c r="J159" s="70" t="s">
        <v>8</v>
      </c>
      <c r="K159" s="44"/>
      <c r="L159" s="70" t="s">
        <v>9</v>
      </c>
      <c r="M159" s="44"/>
      <c r="N159" s="70" t="s">
        <v>10</v>
      </c>
      <c r="O159" s="44"/>
      <c r="P159" s="70" t="s">
        <v>11</v>
      </c>
      <c r="Q159" s="44"/>
      <c r="R159" s="70" t="s">
        <v>12</v>
      </c>
      <c r="S159" s="44"/>
      <c r="T159" s="70" t="s">
        <v>13</v>
      </c>
      <c r="U159" s="44"/>
      <c r="V159" s="70" t="s">
        <v>14</v>
      </c>
      <c r="W159" s="44"/>
      <c r="X159" s="70" t="s">
        <v>153</v>
      </c>
      <c r="Y159" s="44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  <c r="BR159" s="36"/>
      <c r="BS159" s="36"/>
      <c r="BT159" s="36"/>
      <c r="BU159" s="36"/>
      <c r="BV159" s="36"/>
      <c r="BW159" s="36"/>
      <c r="BX159" s="36"/>
      <c r="BY159" s="36"/>
      <c r="BZ159" s="36"/>
      <c r="CA159" s="36"/>
      <c r="CB159" s="36"/>
      <c r="CC159" s="36"/>
    </row>
    <row r="160" spans="1:81" ht="15" customHeight="1" x14ac:dyDescent="0.3">
      <c r="A160" s="47"/>
      <c r="B160" s="47"/>
      <c r="C160" s="47"/>
      <c r="D160" s="47"/>
      <c r="E160" s="47"/>
      <c r="F160" s="65" t="s">
        <v>2</v>
      </c>
      <c r="G160" s="65" t="s">
        <v>3</v>
      </c>
      <c r="H160" s="65" t="s">
        <v>2</v>
      </c>
      <c r="I160" s="65" t="s">
        <v>3</v>
      </c>
      <c r="J160" s="65" t="s">
        <v>2</v>
      </c>
      <c r="K160" s="65" t="s">
        <v>3</v>
      </c>
      <c r="L160" s="65" t="s">
        <v>2</v>
      </c>
      <c r="M160" s="65" t="s">
        <v>3</v>
      </c>
      <c r="N160" s="65" t="s">
        <v>2</v>
      </c>
      <c r="O160" s="65" t="s">
        <v>3</v>
      </c>
      <c r="P160" s="65" t="s">
        <v>2</v>
      </c>
      <c r="Q160" s="65" t="s">
        <v>3</v>
      </c>
      <c r="R160" s="65" t="s">
        <v>2</v>
      </c>
      <c r="S160" s="65" t="s">
        <v>3</v>
      </c>
      <c r="T160" s="65" t="s">
        <v>2</v>
      </c>
      <c r="U160" s="65" t="s">
        <v>3</v>
      </c>
      <c r="V160" s="65" t="s">
        <v>2</v>
      </c>
      <c r="W160" s="65" t="s">
        <v>3</v>
      </c>
      <c r="X160" s="65" t="s">
        <v>2</v>
      </c>
      <c r="Y160" s="65" t="s">
        <v>3</v>
      </c>
    </row>
    <row r="161" spans="1:81" ht="15" customHeight="1" x14ac:dyDescent="0.3">
      <c r="A161" s="49"/>
      <c r="B161" s="49"/>
      <c r="C161" s="49"/>
      <c r="D161" s="49"/>
      <c r="E161" s="49"/>
      <c r="F161" s="65" t="s">
        <v>19</v>
      </c>
      <c r="G161" s="65" t="s">
        <v>19</v>
      </c>
      <c r="H161" s="65" t="s">
        <v>19</v>
      </c>
      <c r="I161" s="65" t="s">
        <v>19</v>
      </c>
      <c r="J161" s="65" t="s">
        <v>19</v>
      </c>
      <c r="K161" s="65" t="s">
        <v>19</v>
      </c>
      <c r="L161" s="65" t="s">
        <v>19</v>
      </c>
      <c r="M161" s="65" t="s">
        <v>19</v>
      </c>
      <c r="N161" s="65" t="s">
        <v>19</v>
      </c>
      <c r="O161" s="65" t="s">
        <v>19</v>
      </c>
      <c r="P161" s="65" t="s">
        <v>19</v>
      </c>
      <c r="Q161" s="65" t="s">
        <v>19</v>
      </c>
      <c r="R161" s="65" t="s">
        <v>19</v>
      </c>
      <c r="S161" s="65" t="s">
        <v>19</v>
      </c>
      <c r="T161" s="65" t="s">
        <v>19</v>
      </c>
      <c r="U161" s="65" t="s">
        <v>19</v>
      </c>
      <c r="V161" s="65" t="s">
        <v>19</v>
      </c>
      <c r="W161" s="65" t="s">
        <v>19</v>
      </c>
      <c r="X161" s="65" t="s">
        <v>19</v>
      </c>
      <c r="Y161" s="65" t="s">
        <v>19</v>
      </c>
    </row>
    <row r="162" spans="1:81" x14ac:dyDescent="0.3">
      <c r="A162" s="61">
        <v>1</v>
      </c>
      <c r="B162" s="61" t="s">
        <v>291</v>
      </c>
      <c r="C162" s="62" t="s">
        <v>292</v>
      </c>
      <c r="D162" s="1">
        <f t="shared" ref="D162:E164" si="12">SUM(F162+H162+J162+L162+N162+P162+R162+T162+V162+X162+Z162+AB162+AD162+AF162+AH162+AJ162+AL162+AN162+AP162+AR162+AT162+AV162+AX162+AZ162+BB162+BD162+BF162+BH162+BJ162+BL162+BN162+BP162+BR162+BT162+BV162+BX162+BZ162+CB162+CD162+CF162+CH162+CJ162+CL162+CN162+CP162+CR162+CT162+CV162+CX162+CZ162+DB162+DD162+DF162+DH162+DJ162+DL162+DN162+DP162+DR162+DT162+DV162+DX162+DZ162+EB162+ED162+EF162)</f>
        <v>33923</v>
      </c>
      <c r="E162" s="1">
        <f t="shared" si="12"/>
        <v>144862000</v>
      </c>
      <c r="F162" s="65">
        <v>10691</v>
      </c>
      <c r="G162" s="65">
        <v>49990233</v>
      </c>
      <c r="H162" s="65">
        <v>600</v>
      </c>
      <c r="I162" s="65">
        <v>6768087</v>
      </c>
      <c r="J162" s="65">
        <v>3620</v>
      </c>
      <c r="K162" s="65">
        <v>13527237</v>
      </c>
      <c r="L162" s="65">
        <v>3210</v>
      </c>
      <c r="M162" s="65">
        <v>12261624</v>
      </c>
      <c r="N162" s="65">
        <v>2491</v>
      </c>
      <c r="O162" s="65">
        <v>9330366</v>
      </c>
      <c r="P162" s="65">
        <v>3620</v>
      </c>
      <c r="Q162" s="65">
        <v>13811641</v>
      </c>
      <c r="R162" s="65">
        <v>2932</v>
      </c>
      <c r="S162" s="65">
        <v>12372519</v>
      </c>
      <c r="T162" s="65">
        <v>2368</v>
      </c>
      <c r="U162" s="65">
        <v>8502048</v>
      </c>
      <c r="V162" s="65">
        <v>2818</v>
      </c>
      <c r="W162" s="65">
        <v>10969471</v>
      </c>
      <c r="X162" s="65">
        <v>1573</v>
      </c>
      <c r="Y162" s="65">
        <v>7328774</v>
      </c>
    </row>
    <row r="163" spans="1:81" x14ac:dyDescent="0.3">
      <c r="A163" s="61">
        <v>2</v>
      </c>
      <c r="B163" s="61" t="s">
        <v>291</v>
      </c>
      <c r="C163" s="62" t="s">
        <v>293</v>
      </c>
      <c r="D163" s="1">
        <f t="shared" si="12"/>
        <v>8238</v>
      </c>
      <c r="E163" s="1">
        <f t="shared" si="12"/>
        <v>12556500</v>
      </c>
      <c r="F163" s="65">
        <v>2817</v>
      </c>
      <c r="G163" s="65">
        <v>4293703</v>
      </c>
      <c r="H163" s="65">
        <v>0</v>
      </c>
      <c r="I163" s="65">
        <v>0</v>
      </c>
      <c r="J163" s="65">
        <v>150</v>
      </c>
      <c r="K163" s="65">
        <v>228633</v>
      </c>
      <c r="L163" s="65">
        <v>477</v>
      </c>
      <c r="M163" s="65">
        <v>727053</v>
      </c>
      <c r="N163" s="65">
        <v>619</v>
      </c>
      <c r="O163" s="65">
        <v>943492</v>
      </c>
      <c r="P163" s="65">
        <v>668</v>
      </c>
      <c r="Q163" s="65">
        <v>1018179</v>
      </c>
      <c r="R163" s="65">
        <v>598</v>
      </c>
      <c r="S163" s="65">
        <v>911484</v>
      </c>
      <c r="T163" s="65">
        <v>482</v>
      </c>
      <c r="U163" s="65">
        <v>734674</v>
      </c>
      <c r="V163" s="65">
        <v>2177</v>
      </c>
      <c r="W163" s="65">
        <v>3318227</v>
      </c>
      <c r="X163" s="65">
        <v>250</v>
      </c>
      <c r="Y163" s="65">
        <v>381055</v>
      </c>
    </row>
    <row r="164" spans="1:81" x14ac:dyDescent="0.3">
      <c r="A164" s="61">
        <v>3</v>
      </c>
      <c r="B164" s="61" t="s">
        <v>294</v>
      </c>
      <c r="C164" s="62" t="s">
        <v>295</v>
      </c>
      <c r="D164" s="1">
        <f t="shared" si="12"/>
        <v>43605</v>
      </c>
      <c r="E164" s="1">
        <f t="shared" si="12"/>
        <v>131674700</v>
      </c>
      <c r="F164" s="65">
        <v>2706</v>
      </c>
      <c r="G164" s="65">
        <v>6479156</v>
      </c>
      <c r="H164" s="65">
        <v>15443</v>
      </c>
      <c r="I164" s="65">
        <v>61789609</v>
      </c>
      <c r="J164" s="65">
        <v>4759</v>
      </c>
      <c r="K164" s="65">
        <v>10992114</v>
      </c>
      <c r="L164" s="65">
        <v>2915</v>
      </c>
      <c r="M164" s="65">
        <v>7452495</v>
      </c>
      <c r="N164" s="65">
        <v>3361</v>
      </c>
      <c r="O164" s="65">
        <v>10683972</v>
      </c>
      <c r="P164" s="65">
        <v>4405</v>
      </c>
      <c r="Q164" s="65">
        <v>7232559</v>
      </c>
      <c r="R164" s="65">
        <v>2314</v>
      </c>
      <c r="S164" s="65">
        <v>6820979</v>
      </c>
      <c r="T164" s="65">
        <v>3504</v>
      </c>
      <c r="U164" s="65">
        <v>8743233</v>
      </c>
      <c r="V164" s="65">
        <v>3673</v>
      </c>
      <c r="W164" s="65">
        <v>10130666</v>
      </c>
      <c r="X164" s="65">
        <v>525</v>
      </c>
      <c r="Y164" s="65">
        <v>1349917</v>
      </c>
    </row>
    <row r="165" spans="1:81" ht="15" customHeight="1" x14ac:dyDescent="0.3">
      <c r="B165" s="83"/>
    </row>
    <row r="166" spans="1:81" ht="15" customHeight="1" x14ac:dyDescent="0.3"/>
    <row r="167" spans="1:81" x14ac:dyDescent="0.3">
      <c r="A167" s="88" t="s">
        <v>0</v>
      </c>
      <c r="B167" s="88" t="s">
        <v>123</v>
      </c>
      <c r="C167" s="89" t="s">
        <v>124</v>
      </c>
      <c r="D167" s="69" t="s">
        <v>154</v>
      </c>
      <c r="E167" s="69" t="s">
        <v>3</v>
      </c>
      <c r="F167" s="70" t="s">
        <v>4</v>
      </c>
      <c r="G167" s="44"/>
      <c r="H167" s="70" t="s">
        <v>5</v>
      </c>
      <c r="I167" s="44"/>
      <c r="J167" s="70" t="s">
        <v>8</v>
      </c>
      <c r="K167" s="44"/>
      <c r="L167" s="70" t="s">
        <v>9</v>
      </c>
      <c r="M167" s="44"/>
      <c r="N167" s="70" t="s">
        <v>10</v>
      </c>
      <c r="O167" s="44"/>
      <c r="P167" s="70" t="s">
        <v>11</v>
      </c>
      <c r="Q167" s="44"/>
      <c r="R167" s="70" t="s">
        <v>12</v>
      </c>
      <c r="S167" s="44"/>
      <c r="T167" s="70" t="s">
        <v>13</v>
      </c>
      <c r="U167" s="44"/>
      <c r="V167" s="70" t="s">
        <v>14</v>
      </c>
      <c r="W167" s="44"/>
      <c r="X167" s="70" t="s">
        <v>153</v>
      </c>
      <c r="Y167" s="44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6"/>
      <c r="BT167" s="36"/>
      <c r="BU167" s="36"/>
      <c r="BV167" s="36"/>
      <c r="BW167" s="36"/>
      <c r="BX167" s="36"/>
      <c r="BY167" s="36"/>
      <c r="BZ167" s="36"/>
      <c r="CA167" s="36"/>
      <c r="CB167" s="36"/>
      <c r="CC167" s="36"/>
    </row>
    <row r="168" spans="1:81" ht="15" customHeight="1" x14ac:dyDescent="0.3">
      <c r="A168" s="36"/>
      <c r="B168" s="36"/>
      <c r="C168" s="90"/>
      <c r="D168" s="47"/>
      <c r="E168" s="47"/>
      <c r="F168" s="65" t="s">
        <v>2</v>
      </c>
      <c r="G168" s="65" t="s">
        <v>3</v>
      </c>
      <c r="H168" s="65" t="s">
        <v>2</v>
      </c>
      <c r="I168" s="65" t="s">
        <v>3</v>
      </c>
      <c r="J168" s="65" t="s">
        <v>2</v>
      </c>
      <c r="K168" s="65" t="s">
        <v>3</v>
      </c>
      <c r="L168" s="65" t="s">
        <v>2</v>
      </c>
      <c r="M168" s="65" t="s">
        <v>3</v>
      </c>
      <c r="N168" s="65" t="s">
        <v>2</v>
      </c>
      <c r="O168" s="65" t="s">
        <v>3</v>
      </c>
      <c r="P168" s="65" t="s">
        <v>2</v>
      </c>
      <c r="Q168" s="65" t="s">
        <v>3</v>
      </c>
      <c r="R168" s="65" t="s">
        <v>2</v>
      </c>
      <c r="S168" s="65" t="s">
        <v>3</v>
      </c>
      <c r="T168" s="65" t="s">
        <v>2</v>
      </c>
      <c r="U168" s="65" t="s">
        <v>3</v>
      </c>
      <c r="V168" s="65" t="s">
        <v>2</v>
      </c>
      <c r="W168" s="65" t="s">
        <v>3</v>
      </c>
      <c r="X168" s="65" t="s">
        <v>2</v>
      </c>
      <c r="Y168" s="65" t="s">
        <v>3</v>
      </c>
    </row>
    <row r="169" spans="1:81" ht="15" customHeight="1" x14ac:dyDescent="0.3">
      <c r="A169" s="39"/>
      <c r="B169" s="39"/>
      <c r="C169" s="91"/>
      <c r="D169" s="49"/>
      <c r="E169" s="49"/>
      <c r="F169" s="65" t="s">
        <v>19</v>
      </c>
      <c r="G169" s="65" t="s">
        <v>19</v>
      </c>
      <c r="H169" s="65" t="s">
        <v>19</v>
      </c>
      <c r="I169" s="65" t="s">
        <v>19</v>
      </c>
      <c r="J169" s="65" t="s">
        <v>19</v>
      </c>
      <c r="K169" s="65" t="s">
        <v>19</v>
      </c>
      <c r="L169" s="65" t="s">
        <v>19</v>
      </c>
      <c r="M169" s="65" t="s">
        <v>19</v>
      </c>
      <c r="N169" s="65" t="s">
        <v>19</v>
      </c>
      <c r="O169" s="65" t="s">
        <v>19</v>
      </c>
      <c r="P169" s="65" t="s">
        <v>19</v>
      </c>
      <c r="Q169" s="65" t="s">
        <v>19</v>
      </c>
      <c r="R169" s="65" t="s">
        <v>19</v>
      </c>
      <c r="S169" s="65" t="s">
        <v>19</v>
      </c>
      <c r="T169" s="65" t="s">
        <v>19</v>
      </c>
      <c r="U169" s="65" t="s">
        <v>19</v>
      </c>
      <c r="V169" s="65" t="s">
        <v>19</v>
      </c>
      <c r="W169" s="65" t="s">
        <v>19</v>
      </c>
      <c r="X169" s="65" t="s">
        <v>19</v>
      </c>
      <c r="Y169" s="65" t="s">
        <v>19</v>
      </c>
    </row>
    <row r="170" spans="1:81" x14ac:dyDescent="0.3">
      <c r="A170" s="61">
        <v>1</v>
      </c>
      <c r="B170" s="61" t="s">
        <v>296</v>
      </c>
      <c r="C170" s="79" t="s">
        <v>297</v>
      </c>
      <c r="D170" s="1">
        <f>SUM(F170+H170+J170+L170+N170+P170+R170+T170+V170+X170+Z170+AB170+AD170+AF170+AH170+AJ170+AL170+AN170+AP170+AR170+AT170+AV170+AX170+AZ170+BB170+BD170+BF170+BH170+BJ170+BL170+BN170+BP170+BR170+BT170+BV170+BX170+BZ170+CB170+CD170+CF170+CH170+CJ170+CL170+CN170+CP170+CR170+CT170+CV170+CX170+CZ170+DB170+DD170+DF170+DH170+DJ170+DL170+DN170+DP170+DR170+DT170+DV170+DX170+DZ170+EB170+ED170+EF170)</f>
        <v>68480</v>
      </c>
      <c r="E170" s="1">
        <f>SUM(G170+I170+K170+M170+O170+Q170+S170+U170+W170+Y170+AA170+AC170+AE170+AG170+AI170+AK170+AM170+AO170+AQ170+AS170+AU170+AW170+AY170+BA170+BC170+BE170+BG170+BI170+BK170+BM170+BO170+BQ170+BS170+BU170+BW170+BY170+CA170+CC170+CE170+CG170+CI170+CK170+CM170+CO170+CQ170+CS170+CU170+CW170+CY170+DA170+DC170+DE170+DG170+DI170+DK170+DM170+DO170+DQ170+DS170+DU170+DW170+DY170+EA170+EC170+EE170+EG170)</f>
        <v>78943698</v>
      </c>
      <c r="F170" s="65">
        <v>19103</v>
      </c>
      <c r="G170" s="65">
        <v>23140450</v>
      </c>
      <c r="H170" s="65">
        <v>25100</v>
      </c>
      <c r="I170" s="65">
        <v>30405136</v>
      </c>
      <c r="J170" s="65">
        <v>982</v>
      </c>
      <c r="K170" s="65">
        <v>1027349</v>
      </c>
      <c r="L170" s="65">
        <v>940</v>
      </c>
      <c r="M170" s="65">
        <v>983409</v>
      </c>
      <c r="N170" s="65">
        <v>5951</v>
      </c>
      <c r="O170" s="65">
        <v>6225818</v>
      </c>
      <c r="P170" s="65">
        <v>3539</v>
      </c>
      <c r="Q170" s="65">
        <v>3702431</v>
      </c>
      <c r="R170" s="65">
        <v>4121</v>
      </c>
      <c r="S170" s="65">
        <v>4311307</v>
      </c>
      <c r="T170" s="65">
        <v>2805</v>
      </c>
      <c r="U170" s="65">
        <v>2934535</v>
      </c>
      <c r="V170" s="65">
        <v>5715</v>
      </c>
      <c r="W170" s="65">
        <v>5978919</v>
      </c>
      <c r="X170" s="65">
        <v>224</v>
      </c>
      <c r="Y170" s="65">
        <v>234344</v>
      </c>
    </row>
    <row r="171" spans="1:81" ht="15.75" customHeight="1" x14ac:dyDescent="0.3">
      <c r="A171" s="83"/>
      <c r="B171" s="83"/>
      <c r="C171" s="92"/>
      <c r="D171" s="93"/>
      <c r="E171" s="83"/>
    </row>
    <row r="172" spans="1:81" ht="15.75" customHeight="1" x14ac:dyDescent="0.3">
      <c r="A172" s="83"/>
      <c r="B172" s="83"/>
      <c r="C172" s="92"/>
      <c r="D172" s="93"/>
      <c r="E172" s="83"/>
    </row>
    <row r="173" spans="1:81" x14ac:dyDescent="0.3">
      <c r="A173" s="40" t="s">
        <v>0</v>
      </c>
      <c r="B173" s="40" t="s">
        <v>123</v>
      </c>
      <c r="C173" s="77" t="s">
        <v>124</v>
      </c>
      <c r="D173" s="69" t="s">
        <v>154</v>
      </c>
      <c r="E173" s="69" t="s">
        <v>3</v>
      </c>
      <c r="F173" s="70" t="s">
        <v>4</v>
      </c>
      <c r="G173" s="44"/>
      <c r="H173" s="70" t="s">
        <v>8</v>
      </c>
      <c r="I173" s="44"/>
      <c r="J173" s="70" t="s">
        <v>9</v>
      </c>
      <c r="K173" s="44"/>
      <c r="L173" s="70" t="s">
        <v>10</v>
      </c>
      <c r="M173" s="44"/>
      <c r="N173" s="70" t="s">
        <v>11</v>
      </c>
      <c r="O173" s="44"/>
      <c r="P173" s="70" t="s">
        <v>12</v>
      </c>
      <c r="Q173" s="44"/>
      <c r="R173" s="70" t="s">
        <v>13</v>
      </c>
      <c r="S173" s="44"/>
      <c r="T173" s="70" t="s">
        <v>14</v>
      </c>
      <c r="U173" s="44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36"/>
      <c r="BQ173" s="36"/>
      <c r="BR173" s="36"/>
      <c r="BS173" s="36"/>
      <c r="BT173" s="36"/>
      <c r="BU173" s="36"/>
      <c r="BV173" s="36"/>
      <c r="BW173" s="36"/>
      <c r="BX173" s="36"/>
      <c r="BY173" s="36"/>
      <c r="BZ173" s="36"/>
      <c r="CA173" s="36"/>
      <c r="CB173" s="36"/>
      <c r="CC173" s="36"/>
    </row>
    <row r="174" spans="1:81" ht="15" customHeight="1" x14ac:dyDescent="0.3">
      <c r="A174" s="47"/>
      <c r="B174" s="47"/>
      <c r="C174" s="47"/>
      <c r="D174" s="47"/>
      <c r="E174" s="47"/>
      <c r="F174" s="65" t="s">
        <v>2</v>
      </c>
      <c r="G174" s="65" t="s">
        <v>3</v>
      </c>
      <c r="H174" s="65" t="s">
        <v>2</v>
      </c>
      <c r="I174" s="65" t="s">
        <v>3</v>
      </c>
      <c r="J174" s="65" t="s">
        <v>2</v>
      </c>
      <c r="K174" s="65" t="s">
        <v>3</v>
      </c>
      <c r="L174" s="65" t="s">
        <v>2</v>
      </c>
      <c r="M174" s="65" t="s">
        <v>3</v>
      </c>
      <c r="N174" s="65" t="s">
        <v>2</v>
      </c>
      <c r="O174" s="65" t="s">
        <v>3</v>
      </c>
      <c r="P174" s="65" t="s">
        <v>2</v>
      </c>
      <c r="Q174" s="65" t="s">
        <v>3</v>
      </c>
      <c r="R174" s="65" t="s">
        <v>2</v>
      </c>
      <c r="S174" s="65" t="s">
        <v>3</v>
      </c>
      <c r="T174" s="65" t="s">
        <v>2</v>
      </c>
      <c r="U174" s="65" t="s">
        <v>3</v>
      </c>
    </row>
    <row r="175" spans="1:81" ht="15" customHeight="1" x14ac:dyDescent="0.3">
      <c r="A175" s="49"/>
      <c r="B175" s="49"/>
      <c r="C175" s="49"/>
      <c r="D175" s="49"/>
      <c r="E175" s="49"/>
      <c r="F175" s="65" t="s">
        <v>19</v>
      </c>
      <c r="G175" s="65" t="s">
        <v>19</v>
      </c>
      <c r="H175" s="65" t="s">
        <v>19</v>
      </c>
      <c r="I175" s="65" t="s">
        <v>19</v>
      </c>
      <c r="J175" s="65" t="s">
        <v>19</v>
      </c>
      <c r="K175" s="65" t="s">
        <v>19</v>
      </c>
      <c r="L175" s="65" t="s">
        <v>19</v>
      </c>
      <c r="M175" s="65" t="s">
        <v>19</v>
      </c>
      <c r="N175" s="65" t="s">
        <v>19</v>
      </c>
      <c r="O175" s="65" t="s">
        <v>19</v>
      </c>
      <c r="P175" s="65" t="s">
        <v>19</v>
      </c>
      <c r="Q175" s="65" t="s">
        <v>19</v>
      </c>
      <c r="R175" s="65" t="s">
        <v>19</v>
      </c>
      <c r="S175" s="65" t="s">
        <v>19</v>
      </c>
      <c r="T175" s="65" t="s">
        <v>19</v>
      </c>
      <c r="U175" s="65" t="s">
        <v>19</v>
      </c>
    </row>
    <row r="176" spans="1:81" ht="15.75" customHeight="1" x14ac:dyDescent="0.3">
      <c r="A176" s="61">
        <v>1</v>
      </c>
      <c r="B176" s="94" t="s">
        <v>298</v>
      </c>
      <c r="C176" s="79" t="s">
        <v>299</v>
      </c>
      <c r="D176" s="1">
        <f t="shared" ref="D176:D187" si="13">SUM(F176+H176+J176+L176+N176+P176+R176+T176+V176+X176+Z176+AB176+AD176+AF176+AH176+AJ176+AL176+AN176+AP176+AR176+AT176+AV176+AX176+AZ176+BB176+BD176+BF176+BH176+BJ176+BL176+BN176+BP176+BR176+BT176+BV176+BX176+BZ176+CB176+CD176+CF176+CH176+CJ176+CL176+CN176+CP176+CR176+CT176+CV176+CX176+CZ176+DB176+DD176+DF176+DH176+DJ176+DL176+DN176+DP176+DR176+DT176+DV176+DX176+DZ176+EB176+ED176+EF176)</f>
        <v>0</v>
      </c>
      <c r="E176" s="1">
        <f t="shared" ref="E176:E187" si="14">SUM(G176+I176+K176+M176+O176+Q176+S176+U176+W176+Y176+AA176+AC176+AE176+AG176+AI176+AK176+AM176+AO176+AQ176+AS176+AU176+AW176+AY176+BA176+BC176+BE176+BG176+BI176+BK176+BM176+BO176+BQ176+BS176+BU176+BW176+BY176+CA176+CC176+CE176+CG176+CI176+CK176+CM176+CO176+CQ176+CS176+CU176+CW176+CY176+DA176+DC176+DE176+DG176+DI176+DK176+DM176+DO176+DQ176+DS176+DU176+DW176+DY176+EA176+EC176+EE176+EG176)</f>
        <v>0</v>
      </c>
      <c r="F176" s="65">
        <v>0</v>
      </c>
      <c r="G176" s="65">
        <v>0</v>
      </c>
      <c r="H176" s="65">
        <v>0</v>
      </c>
      <c r="I176" s="65">
        <v>0</v>
      </c>
      <c r="J176" s="65">
        <v>0</v>
      </c>
      <c r="K176" s="65">
        <v>0</v>
      </c>
      <c r="L176" s="65">
        <v>0</v>
      </c>
      <c r="M176" s="65">
        <v>0</v>
      </c>
      <c r="N176" s="65">
        <v>0</v>
      </c>
      <c r="O176" s="65">
        <v>0</v>
      </c>
      <c r="P176" s="65">
        <v>0</v>
      </c>
      <c r="Q176" s="65">
        <v>0</v>
      </c>
      <c r="R176" s="65">
        <v>0</v>
      </c>
      <c r="S176" s="65">
        <v>0</v>
      </c>
      <c r="T176" s="65">
        <v>0</v>
      </c>
      <c r="U176" s="65">
        <v>0</v>
      </c>
    </row>
    <row r="177" spans="1:81" ht="15.75" customHeight="1" x14ac:dyDescent="0.3">
      <c r="A177" s="61">
        <v>2</v>
      </c>
      <c r="B177" s="47"/>
      <c r="C177" s="79" t="s">
        <v>300</v>
      </c>
      <c r="D177" s="1">
        <f t="shared" si="13"/>
        <v>48616</v>
      </c>
      <c r="E177" s="1">
        <f t="shared" si="14"/>
        <v>42719317</v>
      </c>
      <c r="F177" s="65">
        <v>900</v>
      </c>
      <c r="G177" s="65">
        <v>1024999</v>
      </c>
      <c r="H177" s="65">
        <v>19746</v>
      </c>
      <c r="I177" s="65">
        <v>15323541</v>
      </c>
      <c r="J177" s="65">
        <v>1500</v>
      </c>
      <c r="K177" s="65">
        <v>8146846</v>
      </c>
      <c r="L177" s="65">
        <v>3500</v>
      </c>
      <c r="M177" s="65">
        <v>2373776</v>
      </c>
      <c r="N177" s="65">
        <v>4370</v>
      </c>
      <c r="O177" s="65">
        <v>3221242</v>
      </c>
      <c r="P177" s="65">
        <v>10420</v>
      </c>
      <c r="Q177" s="65">
        <v>2193346</v>
      </c>
      <c r="R177" s="65">
        <v>6400</v>
      </c>
      <c r="S177" s="65">
        <v>8498814</v>
      </c>
      <c r="T177" s="65">
        <v>1780</v>
      </c>
      <c r="U177" s="65">
        <v>1936753</v>
      </c>
    </row>
    <row r="178" spans="1:81" ht="15.75" customHeight="1" x14ac:dyDescent="0.3">
      <c r="A178" s="61">
        <v>3</v>
      </c>
      <c r="B178" s="47"/>
      <c r="C178" s="84" t="s">
        <v>301</v>
      </c>
      <c r="D178" s="1">
        <f t="shared" si="13"/>
        <v>0</v>
      </c>
      <c r="E178" s="1">
        <f t="shared" si="14"/>
        <v>0</v>
      </c>
      <c r="F178" s="65">
        <v>0</v>
      </c>
      <c r="G178" s="65">
        <v>0</v>
      </c>
      <c r="H178" s="65">
        <v>0</v>
      </c>
      <c r="I178" s="65">
        <v>0</v>
      </c>
      <c r="J178" s="65">
        <v>0</v>
      </c>
      <c r="K178" s="65">
        <v>0</v>
      </c>
      <c r="L178" s="65">
        <v>0</v>
      </c>
      <c r="M178" s="65">
        <v>0</v>
      </c>
      <c r="N178" s="65">
        <v>0</v>
      </c>
      <c r="O178" s="65">
        <v>0</v>
      </c>
      <c r="P178" s="65">
        <v>0</v>
      </c>
      <c r="Q178" s="65">
        <v>0</v>
      </c>
      <c r="R178" s="65">
        <v>0</v>
      </c>
      <c r="S178" s="65">
        <v>0</v>
      </c>
      <c r="T178" s="65">
        <v>0</v>
      </c>
      <c r="U178" s="65">
        <v>0</v>
      </c>
    </row>
    <row r="179" spans="1:81" ht="15.75" customHeight="1" x14ac:dyDescent="0.3">
      <c r="A179" s="61">
        <v>4</v>
      </c>
      <c r="B179" s="47"/>
      <c r="C179" s="84" t="s">
        <v>302</v>
      </c>
      <c r="D179" s="1">
        <f t="shared" si="13"/>
        <v>0</v>
      </c>
      <c r="E179" s="1">
        <f t="shared" si="14"/>
        <v>0</v>
      </c>
      <c r="F179" s="65">
        <v>0</v>
      </c>
      <c r="G179" s="65">
        <v>0</v>
      </c>
      <c r="H179" s="65">
        <v>0</v>
      </c>
      <c r="I179" s="65">
        <v>0</v>
      </c>
      <c r="J179" s="65">
        <v>0</v>
      </c>
      <c r="K179" s="65">
        <v>0</v>
      </c>
      <c r="L179" s="65">
        <v>0</v>
      </c>
      <c r="M179" s="65">
        <v>0</v>
      </c>
      <c r="N179" s="65">
        <v>0</v>
      </c>
      <c r="O179" s="65">
        <v>0</v>
      </c>
      <c r="P179" s="65">
        <v>0</v>
      </c>
      <c r="Q179" s="65">
        <v>0</v>
      </c>
      <c r="R179" s="65">
        <v>0</v>
      </c>
      <c r="S179" s="65">
        <v>0</v>
      </c>
      <c r="T179" s="65">
        <v>0</v>
      </c>
      <c r="U179" s="65">
        <v>0</v>
      </c>
    </row>
    <row r="180" spans="1:81" ht="15.75" customHeight="1" x14ac:dyDescent="0.3">
      <c r="A180" s="61">
        <v>5</v>
      </c>
      <c r="B180" s="47"/>
      <c r="C180" s="79" t="s">
        <v>303</v>
      </c>
      <c r="D180" s="1">
        <f t="shared" si="13"/>
        <v>0</v>
      </c>
      <c r="E180" s="1">
        <f t="shared" si="14"/>
        <v>0</v>
      </c>
      <c r="F180" s="65">
        <v>0</v>
      </c>
      <c r="G180" s="65">
        <v>0</v>
      </c>
      <c r="H180" s="65">
        <v>0</v>
      </c>
      <c r="I180" s="65">
        <v>0</v>
      </c>
      <c r="J180" s="65">
        <v>0</v>
      </c>
      <c r="K180" s="65">
        <v>0</v>
      </c>
      <c r="L180" s="65">
        <v>0</v>
      </c>
      <c r="M180" s="65">
        <v>0</v>
      </c>
      <c r="N180" s="65">
        <v>0</v>
      </c>
      <c r="O180" s="65">
        <v>0</v>
      </c>
      <c r="P180" s="65">
        <v>0</v>
      </c>
      <c r="Q180" s="65">
        <v>0</v>
      </c>
      <c r="R180" s="65">
        <v>0</v>
      </c>
      <c r="S180" s="65">
        <v>0</v>
      </c>
      <c r="T180" s="65">
        <v>0</v>
      </c>
      <c r="U180" s="65">
        <v>0</v>
      </c>
    </row>
    <row r="181" spans="1:81" ht="15.75" customHeight="1" x14ac:dyDescent="0.3">
      <c r="A181" s="61">
        <v>6</v>
      </c>
      <c r="B181" s="47"/>
      <c r="C181" s="79" t="s">
        <v>304</v>
      </c>
      <c r="D181" s="1">
        <f t="shared" si="13"/>
        <v>0</v>
      </c>
      <c r="E181" s="1">
        <f t="shared" si="14"/>
        <v>0</v>
      </c>
      <c r="F181" s="65">
        <v>0</v>
      </c>
      <c r="G181" s="65">
        <v>0</v>
      </c>
      <c r="H181" s="65">
        <v>0</v>
      </c>
      <c r="I181" s="65">
        <v>0</v>
      </c>
      <c r="J181" s="65">
        <v>0</v>
      </c>
      <c r="K181" s="65">
        <v>0</v>
      </c>
      <c r="L181" s="65">
        <v>0</v>
      </c>
      <c r="M181" s="65">
        <v>0</v>
      </c>
      <c r="N181" s="65">
        <v>0</v>
      </c>
      <c r="O181" s="65">
        <v>0</v>
      </c>
      <c r="P181" s="65">
        <v>0</v>
      </c>
      <c r="Q181" s="65">
        <v>0</v>
      </c>
      <c r="R181" s="65">
        <v>0</v>
      </c>
      <c r="S181" s="65">
        <v>0</v>
      </c>
      <c r="T181" s="65">
        <v>0</v>
      </c>
      <c r="U181" s="65">
        <v>0</v>
      </c>
    </row>
    <row r="182" spans="1:81" ht="15.75" customHeight="1" x14ac:dyDescent="0.3">
      <c r="A182" s="61">
        <v>7</v>
      </c>
      <c r="B182" s="47"/>
      <c r="C182" s="84" t="s">
        <v>305</v>
      </c>
      <c r="D182" s="1">
        <f t="shared" si="13"/>
        <v>0</v>
      </c>
      <c r="E182" s="1">
        <f t="shared" si="14"/>
        <v>0</v>
      </c>
      <c r="F182" s="65">
        <v>0</v>
      </c>
      <c r="G182" s="65">
        <v>0</v>
      </c>
      <c r="H182" s="65">
        <v>0</v>
      </c>
      <c r="I182" s="65">
        <v>0</v>
      </c>
      <c r="J182" s="65">
        <v>0</v>
      </c>
      <c r="K182" s="65">
        <v>0</v>
      </c>
      <c r="L182" s="65">
        <v>0</v>
      </c>
      <c r="M182" s="65">
        <v>0</v>
      </c>
      <c r="N182" s="65">
        <v>0</v>
      </c>
      <c r="O182" s="65">
        <v>0</v>
      </c>
      <c r="P182" s="65">
        <v>0</v>
      </c>
      <c r="Q182" s="65">
        <v>0</v>
      </c>
      <c r="R182" s="65">
        <v>0</v>
      </c>
      <c r="S182" s="65">
        <v>0</v>
      </c>
      <c r="T182" s="65">
        <v>0</v>
      </c>
      <c r="U182" s="65">
        <v>0</v>
      </c>
    </row>
    <row r="183" spans="1:81" ht="15.75" customHeight="1" x14ac:dyDescent="0.3">
      <c r="A183" s="61">
        <v>8</v>
      </c>
      <c r="B183" s="47"/>
      <c r="C183" s="84" t="s">
        <v>306</v>
      </c>
      <c r="D183" s="1">
        <f t="shared" si="13"/>
        <v>0</v>
      </c>
      <c r="E183" s="1">
        <f t="shared" si="14"/>
        <v>0</v>
      </c>
      <c r="F183" s="65">
        <v>0</v>
      </c>
      <c r="G183" s="65">
        <v>0</v>
      </c>
      <c r="H183" s="65">
        <v>0</v>
      </c>
      <c r="I183" s="65">
        <v>0</v>
      </c>
      <c r="J183" s="65">
        <v>0</v>
      </c>
      <c r="K183" s="65">
        <v>0</v>
      </c>
      <c r="L183" s="65">
        <v>0</v>
      </c>
      <c r="M183" s="65">
        <v>0</v>
      </c>
      <c r="N183" s="65">
        <v>0</v>
      </c>
      <c r="O183" s="65">
        <v>0</v>
      </c>
      <c r="P183" s="65">
        <v>0</v>
      </c>
      <c r="Q183" s="65">
        <v>0</v>
      </c>
      <c r="R183" s="65">
        <v>0</v>
      </c>
      <c r="S183" s="65">
        <v>0</v>
      </c>
      <c r="T183" s="65">
        <v>0</v>
      </c>
      <c r="U183" s="65">
        <v>0</v>
      </c>
    </row>
    <row r="184" spans="1:81" ht="15.75" customHeight="1" x14ac:dyDescent="0.3">
      <c r="A184" s="61">
        <v>9</v>
      </c>
      <c r="B184" s="47"/>
      <c r="C184" s="79" t="s">
        <v>307</v>
      </c>
      <c r="D184" s="1">
        <f t="shared" si="13"/>
        <v>0</v>
      </c>
      <c r="E184" s="1">
        <f t="shared" si="14"/>
        <v>0</v>
      </c>
      <c r="F184" s="65">
        <v>0</v>
      </c>
      <c r="G184" s="65">
        <v>0</v>
      </c>
      <c r="H184" s="65">
        <v>0</v>
      </c>
      <c r="I184" s="65">
        <v>0</v>
      </c>
      <c r="J184" s="65">
        <v>0</v>
      </c>
      <c r="K184" s="65">
        <v>0</v>
      </c>
      <c r="L184" s="65">
        <v>0</v>
      </c>
      <c r="M184" s="65">
        <v>0</v>
      </c>
      <c r="N184" s="65">
        <v>0</v>
      </c>
      <c r="O184" s="65">
        <v>0</v>
      </c>
      <c r="P184" s="65">
        <v>0</v>
      </c>
      <c r="Q184" s="65">
        <v>0</v>
      </c>
      <c r="R184" s="65">
        <v>0</v>
      </c>
      <c r="S184" s="65">
        <v>0</v>
      </c>
      <c r="T184" s="65">
        <v>0</v>
      </c>
      <c r="U184" s="65">
        <v>0</v>
      </c>
    </row>
    <row r="185" spans="1:81" ht="15.75" customHeight="1" x14ac:dyDescent="0.3">
      <c r="A185" s="61">
        <v>10</v>
      </c>
      <c r="B185" s="47"/>
      <c r="C185" s="79" t="s">
        <v>308</v>
      </c>
      <c r="D185" s="1">
        <f t="shared" si="13"/>
        <v>840</v>
      </c>
      <c r="E185" s="1">
        <f t="shared" si="14"/>
        <v>888702</v>
      </c>
      <c r="F185" s="65">
        <v>60</v>
      </c>
      <c r="G185" s="65">
        <v>72682</v>
      </c>
      <c r="H185" s="65">
        <v>0</v>
      </c>
      <c r="I185" s="65">
        <v>0</v>
      </c>
      <c r="J185" s="65">
        <v>0</v>
      </c>
      <c r="K185" s="65">
        <v>0</v>
      </c>
      <c r="L185" s="65">
        <v>30</v>
      </c>
      <c r="M185" s="65">
        <v>31385</v>
      </c>
      <c r="N185" s="65">
        <v>30</v>
      </c>
      <c r="O185" s="65">
        <v>31385</v>
      </c>
      <c r="P185" s="65">
        <v>720</v>
      </c>
      <c r="Q185" s="65">
        <v>753250</v>
      </c>
      <c r="R185" s="65">
        <v>0</v>
      </c>
      <c r="S185" s="65">
        <v>0</v>
      </c>
      <c r="T185" s="65">
        <v>0</v>
      </c>
      <c r="U185" s="65">
        <v>0</v>
      </c>
    </row>
    <row r="186" spans="1:81" ht="15.75" customHeight="1" x14ac:dyDescent="0.3">
      <c r="A186" s="61">
        <v>11</v>
      </c>
      <c r="B186" s="47"/>
      <c r="C186" s="84" t="s">
        <v>309</v>
      </c>
      <c r="D186" s="1">
        <f t="shared" si="13"/>
        <v>0</v>
      </c>
      <c r="E186" s="1">
        <f t="shared" si="14"/>
        <v>0</v>
      </c>
      <c r="F186" s="65">
        <v>0</v>
      </c>
      <c r="G186" s="65">
        <v>0</v>
      </c>
      <c r="H186" s="65">
        <v>0</v>
      </c>
      <c r="I186" s="65">
        <v>0</v>
      </c>
      <c r="J186" s="65">
        <v>0</v>
      </c>
      <c r="K186" s="65">
        <v>0</v>
      </c>
      <c r="L186" s="65">
        <v>0</v>
      </c>
      <c r="M186" s="65">
        <v>0</v>
      </c>
      <c r="N186" s="65">
        <v>0</v>
      </c>
      <c r="O186" s="65">
        <v>0</v>
      </c>
      <c r="P186" s="65">
        <v>0</v>
      </c>
      <c r="Q186" s="65">
        <v>0</v>
      </c>
      <c r="R186" s="65">
        <v>0</v>
      </c>
      <c r="S186" s="65">
        <v>0</v>
      </c>
      <c r="T186" s="65">
        <v>0</v>
      </c>
      <c r="U186" s="65">
        <v>0</v>
      </c>
    </row>
    <row r="187" spans="1:81" ht="15.75" customHeight="1" x14ac:dyDescent="0.3">
      <c r="A187" s="61">
        <v>12</v>
      </c>
      <c r="B187" s="49"/>
      <c r="C187" s="84" t="s">
        <v>310</v>
      </c>
      <c r="D187" s="1">
        <f t="shared" si="13"/>
        <v>0</v>
      </c>
      <c r="E187" s="1">
        <f t="shared" si="14"/>
        <v>0</v>
      </c>
      <c r="F187" s="65">
        <v>0</v>
      </c>
      <c r="G187" s="65">
        <v>0</v>
      </c>
      <c r="H187" s="65">
        <v>0</v>
      </c>
      <c r="I187" s="65">
        <v>0</v>
      </c>
      <c r="J187" s="65">
        <v>0</v>
      </c>
      <c r="K187" s="65">
        <v>0</v>
      </c>
      <c r="L187" s="65">
        <v>0</v>
      </c>
      <c r="M187" s="65">
        <v>0</v>
      </c>
      <c r="N187" s="65">
        <v>0</v>
      </c>
      <c r="O187" s="65">
        <v>0</v>
      </c>
      <c r="P187" s="65">
        <v>0</v>
      </c>
      <c r="Q187" s="65">
        <v>0</v>
      </c>
      <c r="R187" s="65">
        <v>0</v>
      </c>
      <c r="S187" s="65">
        <v>0</v>
      </c>
      <c r="T187" s="65">
        <v>0</v>
      </c>
      <c r="U187" s="65">
        <v>0</v>
      </c>
    </row>
    <row r="188" spans="1:81" ht="15.75" customHeight="1" x14ac:dyDescent="0.3">
      <c r="A188" s="66" t="s">
        <v>122</v>
      </c>
      <c r="B188" s="57"/>
      <c r="C188" s="58"/>
      <c r="D188" s="14">
        <f>SUM(D176:D187)</f>
        <v>49456</v>
      </c>
      <c r="E188" s="14">
        <f>SUM(E176:E187)</f>
        <v>43608019</v>
      </c>
      <c r="F188" s="67">
        <f t="shared" ref="F188:U188" si="15">SUM(F175:F187)</f>
        <v>960</v>
      </c>
      <c r="G188" s="67">
        <f t="shared" si="15"/>
        <v>1097681</v>
      </c>
      <c r="H188" s="67">
        <f t="shared" si="15"/>
        <v>19746</v>
      </c>
      <c r="I188" s="67">
        <f t="shared" si="15"/>
        <v>15323541</v>
      </c>
      <c r="J188" s="67">
        <f t="shared" si="15"/>
        <v>1500</v>
      </c>
      <c r="K188" s="67">
        <f t="shared" si="15"/>
        <v>8146846</v>
      </c>
      <c r="L188" s="67">
        <f t="shared" si="15"/>
        <v>3530</v>
      </c>
      <c r="M188" s="67">
        <f t="shared" si="15"/>
        <v>2405161</v>
      </c>
      <c r="N188" s="67">
        <f t="shared" si="15"/>
        <v>4400</v>
      </c>
      <c r="O188" s="67">
        <f t="shared" si="15"/>
        <v>3252627</v>
      </c>
      <c r="P188" s="67">
        <f t="shared" si="15"/>
        <v>11140</v>
      </c>
      <c r="Q188" s="67">
        <f t="shared" si="15"/>
        <v>2946596</v>
      </c>
      <c r="R188" s="67">
        <f t="shared" si="15"/>
        <v>6400</v>
      </c>
      <c r="S188" s="67">
        <f t="shared" si="15"/>
        <v>8498814</v>
      </c>
      <c r="T188" s="67">
        <f t="shared" si="15"/>
        <v>1780</v>
      </c>
      <c r="U188" s="67">
        <f t="shared" si="15"/>
        <v>1936753</v>
      </c>
    </row>
    <row r="189" spans="1:81" ht="15.75" customHeight="1" x14ac:dyDescent="0.3">
      <c r="A189" s="83"/>
      <c r="B189" s="83"/>
      <c r="C189" s="92"/>
      <c r="D189" s="8"/>
      <c r="E189" s="8"/>
    </row>
    <row r="190" spans="1:81" ht="15.75" customHeight="1" x14ac:dyDescent="0.3">
      <c r="A190" s="83"/>
      <c r="B190" s="83"/>
      <c r="C190" s="92"/>
      <c r="D190" s="93"/>
      <c r="E190" s="83"/>
    </row>
    <row r="191" spans="1:81" x14ac:dyDescent="0.3">
      <c r="A191" s="40" t="s">
        <v>0</v>
      </c>
      <c r="B191" s="40" t="s">
        <v>123</v>
      </c>
      <c r="C191" s="77" t="s">
        <v>124</v>
      </c>
      <c r="D191" s="69" t="s">
        <v>253</v>
      </c>
      <c r="E191" s="69" t="s">
        <v>3</v>
      </c>
      <c r="F191" s="70" t="s">
        <v>4</v>
      </c>
      <c r="G191" s="44"/>
      <c r="H191" s="70" t="s">
        <v>8</v>
      </c>
      <c r="I191" s="44"/>
      <c r="J191" s="70" t="s">
        <v>9</v>
      </c>
      <c r="K191" s="44"/>
      <c r="L191" s="70" t="s">
        <v>10</v>
      </c>
      <c r="M191" s="44"/>
      <c r="N191" s="70" t="s">
        <v>11</v>
      </c>
      <c r="O191" s="44"/>
      <c r="P191" s="70" t="s">
        <v>12</v>
      </c>
      <c r="Q191" s="44"/>
      <c r="R191" s="70" t="s">
        <v>13</v>
      </c>
      <c r="S191" s="44"/>
      <c r="T191" s="70" t="s">
        <v>14</v>
      </c>
      <c r="U191" s="44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36"/>
      <c r="BQ191" s="36"/>
      <c r="BR191" s="36"/>
      <c r="BS191" s="36"/>
      <c r="BT191" s="36"/>
      <c r="BU191" s="36"/>
      <c r="BV191" s="36"/>
      <c r="BW191" s="36"/>
      <c r="BX191" s="36"/>
      <c r="BY191" s="36"/>
      <c r="BZ191" s="36"/>
      <c r="CA191" s="36"/>
      <c r="CB191" s="36"/>
      <c r="CC191" s="36"/>
    </row>
    <row r="192" spans="1:81" ht="15.75" customHeight="1" x14ac:dyDescent="0.3">
      <c r="A192" s="47"/>
      <c r="B192" s="47"/>
      <c r="C192" s="47"/>
      <c r="D192" s="47"/>
      <c r="E192" s="47"/>
      <c r="F192" s="65" t="s">
        <v>2</v>
      </c>
      <c r="G192" s="65" t="s">
        <v>3</v>
      </c>
      <c r="H192" s="65" t="s">
        <v>2</v>
      </c>
      <c r="I192" s="65" t="s">
        <v>3</v>
      </c>
      <c r="J192" s="65" t="s">
        <v>2</v>
      </c>
      <c r="K192" s="65" t="s">
        <v>3</v>
      </c>
      <c r="L192" s="65" t="s">
        <v>2</v>
      </c>
      <c r="M192" s="65" t="s">
        <v>3</v>
      </c>
      <c r="N192" s="65" t="s">
        <v>2</v>
      </c>
      <c r="O192" s="65" t="s">
        <v>3</v>
      </c>
      <c r="P192" s="65" t="s">
        <v>2</v>
      </c>
      <c r="Q192" s="65" t="s">
        <v>3</v>
      </c>
      <c r="R192" s="65" t="s">
        <v>2</v>
      </c>
      <c r="S192" s="65" t="s">
        <v>3</v>
      </c>
      <c r="T192" s="65" t="s">
        <v>2</v>
      </c>
      <c r="U192" s="65" t="s">
        <v>3</v>
      </c>
    </row>
    <row r="193" spans="1:120" ht="15.75" customHeight="1" x14ac:dyDescent="0.3">
      <c r="A193" s="49"/>
      <c r="B193" s="49"/>
      <c r="C193" s="49"/>
      <c r="D193" s="49"/>
      <c r="E193" s="49"/>
      <c r="F193" s="65" t="s">
        <v>19</v>
      </c>
      <c r="G193" s="65" t="s">
        <v>19</v>
      </c>
      <c r="H193" s="65" t="s">
        <v>19</v>
      </c>
      <c r="I193" s="65" t="s">
        <v>19</v>
      </c>
      <c r="J193" s="65" t="s">
        <v>19</v>
      </c>
      <c r="K193" s="65" t="s">
        <v>19</v>
      </c>
      <c r="L193" s="65" t="s">
        <v>19</v>
      </c>
      <c r="M193" s="65" t="s">
        <v>19</v>
      </c>
      <c r="N193" s="65" t="s">
        <v>19</v>
      </c>
      <c r="O193" s="65" t="s">
        <v>19</v>
      </c>
      <c r="P193" s="65" t="s">
        <v>19</v>
      </c>
      <c r="Q193" s="65" t="s">
        <v>19</v>
      </c>
      <c r="R193" s="65" t="s">
        <v>19</v>
      </c>
      <c r="S193" s="65" t="s">
        <v>19</v>
      </c>
      <c r="T193" s="65" t="s">
        <v>19</v>
      </c>
      <c r="U193" s="65" t="s">
        <v>19</v>
      </c>
    </row>
    <row r="194" spans="1:120" x14ac:dyDescent="0.3">
      <c r="A194" s="61">
        <v>1</v>
      </c>
      <c r="B194" s="95" t="s">
        <v>298</v>
      </c>
      <c r="C194" s="87" t="s">
        <v>288</v>
      </c>
      <c r="D194" s="1">
        <f>SUM(F194+H194+J194+L194+N194+P194+R194+T194+V194+X194+Z194+AB194+AD194+AF194+AH194+AJ194+AL194+AN194+AP194+AR194+AT194+AV194+AX194+AZ194+BB194+BD194+BF194+BH194+BJ194+BL194+BN194+BP194+BR194+BT194+BV194+BX194+BZ194+CB194+CD194+CF194+CH194+CJ194+CL194+CN194+CP194+CR194+CT194+CV194+CX194+CZ194+DB194+DD194+DF194+DH194+DJ194+DL194+DN194+DP194+DR194+DT194+DV194+DX194+DZ194+EB194+ED194+EF194)</f>
        <v>0</v>
      </c>
      <c r="E194" s="1">
        <f>SUM(G194+I194+K194+M194+O194+Q194+S194+U194+W194+Y194+AA194+AC194+AE194+AG194+AI194+AK194+AM194+AO194+AQ194+AS194+AU194+AW194+AY194+BA194+BC194+BE194+BG194+BI194+BK194+BM194+BO194+BQ194+BS194+BU194+BW194+BY194+CA194+CC194+CE194+CG194+CI194+CK194+CM194+CO194+CQ194+CS194+CU194+CW194+CY194+DA194+DC194+DE194+DG194+DI194+DK194+DM194+DO194+DQ194+DS194+DU194+DW194+DY194+EA194+EC194+EE194+EG194)</f>
        <v>0</v>
      </c>
      <c r="F194" s="65">
        <v>0</v>
      </c>
      <c r="G194" s="65">
        <v>0</v>
      </c>
      <c r="H194" s="65">
        <v>0</v>
      </c>
      <c r="I194" s="65">
        <v>0</v>
      </c>
      <c r="J194" s="65">
        <v>0</v>
      </c>
      <c r="K194" s="65">
        <v>0</v>
      </c>
      <c r="L194" s="65">
        <v>0</v>
      </c>
      <c r="M194" s="65">
        <v>0</v>
      </c>
      <c r="N194" s="65">
        <v>0</v>
      </c>
      <c r="O194" s="65">
        <v>0</v>
      </c>
      <c r="P194" s="65">
        <v>0</v>
      </c>
      <c r="Q194" s="65">
        <v>0</v>
      </c>
      <c r="R194" s="65">
        <v>0</v>
      </c>
      <c r="S194" s="65">
        <v>0</v>
      </c>
      <c r="T194" s="65">
        <v>0</v>
      </c>
      <c r="U194" s="65">
        <v>0</v>
      </c>
    </row>
    <row r="195" spans="1:120" x14ac:dyDescent="0.3">
      <c r="A195" s="61">
        <v>2</v>
      </c>
      <c r="B195" s="49"/>
      <c r="C195" s="87" t="s">
        <v>289</v>
      </c>
      <c r="D195" s="1">
        <f>SUM(F195+H195+J195+L195+N195+P195+R195+T195+V195+X195+Z195+AB195+AD195+AF195+AH195+AJ195+AL195+AN195+AP195+AR195+AT195+AV195+AX195+AZ195+BB195+BD195+BF195+BH195+BJ195+BL195+BN195+BP195+BR195+BT195+BV195+BX195+BZ195+CB195+CD195+CF195+CH195+CJ195+CL195+CN195+CP195+CR195+CT195+CV195+CX195+CZ195+DB195+DD195+DF195+DH195+DJ195+DL195+DN195+DP195+DR195+DT195+DV195+DX195+DZ195+EB195+ED195+EF195)</f>
        <v>10187</v>
      </c>
      <c r="E195" s="1">
        <f>SUM(G195+I195+K195+M195+O195+Q195+S195+U195+W195+Y195+AA195+AC195+AE195+AG195+AI195+AK195+AM195+AO195+AQ195+AS195+AU195+AW195+AY195+BA195+BC195+BE195+BG195+BI195+BK195+BM195+BO195+BQ195+BS195+BU195+BW195+BY195+CA195+CC195+CE195+CG195+CI195+CK195+CM195+CO195+CQ195+CS195+CU195+CW195+CY195+DA195+DC195+DE195+DG195+DI195+DK195+DM195+DO195+DQ195+DS195+DU195+DW195+DY195+EA195+EC195+EE195+EG195)</f>
        <v>24902481</v>
      </c>
      <c r="F195" s="65">
        <v>700</v>
      </c>
      <c r="G195" s="65">
        <v>2161059</v>
      </c>
      <c r="H195" s="65">
        <v>1785</v>
      </c>
      <c r="I195" s="65">
        <v>3740089</v>
      </c>
      <c r="J195" s="65">
        <v>200</v>
      </c>
      <c r="K195" s="65">
        <v>2932864</v>
      </c>
      <c r="L195" s="65">
        <v>1000</v>
      </c>
      <c r="M195" s="65">
        <v>1831199</v>
      </c>
      <c r="N195" s="65">
        <v>1300</v>
      </c>
      <c r="O195" s="65">
        <v>2587313</v>
      </c>
      <c r="P195" s="65">
        <v>2224</v>
      </c>
      <c r="Q195" s="65">
        <v>1263974</v>
      </c>
      <c r="R195" s="65">
        <v>2528</v>
      </c>
      <c r="S195" s="65">
        <v>9063986</v>
      </c>
      <c r="T195" s="65">
        <v>450</v>
      </c>
      <c r="U195" s="65">
        <v>1321997</v>
      </c>
    </row>
    <row r="196" spans="1:120" ht="15.75" customHeight="1" x14ac:dyDescent="0.3">
      <c r="A196" s="66" t="s">
        <v>122</v>
      </c>
      <c r="B196" s="57"/>
      <c r="C196" s="58"/>
      <c r="D196" s="14">
        <f>SUM(D194:D195)</f>
        <v>10187</v>
      </c>
      <c r="E196" s="14">
        <f>SUM(E194:E195)</f>
        <v>24902481</v>
      </c>
      <c r="F196" s="67">
        <f t="shared" ref="F196:U196" si="16">SUM(F193:F195)</f>
        <v>700</v>
      </c>
      <c r="G196" s="67">
        <f t="shared" si="16"/>
        <v>2161059</v>
      </c>
      <c r="H196" s="67">
        <f t="shared" si="16"/>
        <v>1785</v>
      </c>
      <c r="I196" s="67">
        <f t="shared" si="16"/>
        <v>3740089</v>
      </c>
      <c r="J196" s="67">
        <f t="shared" si="16"/>
        <v>200</v>
      </c>
      <c r="K196" s="67">
        <f t="shared" si="16"/>
        <v>2932864</v>
      </c>
      <c r="L196" s="67">
        <f t="shared" si="16"/>
        <v>1000</v>
      </c>
      <c r="M196" s="67">
        <f t="shared" si="16"/>
        <v>1831199</v>
      </c>
      <c r="N196" s="67">
        <f t="shared" si="16"/>
        <v>1300</v>
      </c>
      <c r="O196" s="67">
        <f t="shared" si="16"/>
        <v>2587313</v>
      </c>
      <c r="P196" s="67">
        <f t="shared" si="16"/>
        <v>2224</v>
      </c>
      <c r="Q196" s="67">
        <f t="shared" si="16"/>
        <v>1263974</v>
      </c>
      <c r="R196" s="67">
        <f t="shared" si="16"/>
        <v>2528</v>
      </c>
      <c r="S196" s="67">
        <f t="shared" si="16"/>
        <v>9063986</v>
      </c>
      <c r="T196" s="67">
        <f t="shared" si="16"/>
        <v>450</v>
      </c>
      <c r="U196" s="67">
        <f t="shared" si="16"/>
        <v>1321997</v>
      </c>
    </row>
    <row r="197" spans="1:120" ht="15.75" customHeight="1" x14ac:dyDescent="0.3">
      <c r="A197" s="83"/>
      <c r="B197" s="83"/>
      <c r="C197" s="92"/>
      <c r="D197" s="8"/>
      <c r="E197" s="8"/>
    </row>
    <row r="199" spans="1:120" x14ac:dyDescent="0.3">
      <c r="A199" s="95" t="s">
        <v>0</v>
      </c>
      <c r="B199" s="95" t="s">
        <v>123</v>
      </c>
      <c r="C199" s="77" t="s">
        <v>124</v>
      </c>
      <c r="D199" s="69" t="s">
        <v>154</v>
      </c>
      <c r="E199" s="69" t="s">
        <v>311</v>
      </c>
      <c r="F199" s="69" t="s">
        <v>3</v>
      </c>
      <c r="G199" s="70" t="s">
        <v>4</v>
      </c>
      <c r="H199" s="82"/>
      <c r="I199" s="44"/>
      <c r="J199" s="70" t="s">
        <v>312</v>
      </c>
      <c r="K199" s="82"/>
      <c r="L199" s="44"/>
      <c r="M199" s="70" t="s">
        <v>8</v>
      </c>
      <c r="N199" s="82"/>
      <c r="O199" s="44"/>
      <c r="P199" s="70" t="s">
        <v>9</v>
      </c>
      <c r="Q199" s="82"/>
      <c r="R199" s="44"/>
      <c r="S199" s="70" t="s">
        <v>10</v>
      </c>
      <c r="T199" s="82"/>
      <c r="U199" s="44"/>
      <c r="V199" s="70" t="s">
        <v>11</v>
      </c>
      <c r="W199" s="82"/>
      <c r="X199" s="44"/>
      <c r="Y199" s="70" t="s">
        <v>12</v>
      </c>
      <c r="Z199" s="82"/>
      <c r="AA199" s="44"/>
      <c r="AB199" s="70" t="s">
        <v>13</v>
      </c>
      <c r="AC199" s="82"/>
      <c r="AD199" s="44"/>
      <c r="AE199" s="70" t="s">
        <v>14</v>
      </c>
      <c r="AF199" s="82"/>
      <c r="AG199" s="44"/>
      <c r="AH199" s="70" t="s">
        <v>16</v>
      </c>
      <c r="AI199" s="82"/>
      <c r="AJ199" s="44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36"/>
      <c r="BQ199" s="36"/>
      <c r="BR199" s="36"/>
      <c r="BS199" s="36"/>
      <c r="BT199" s="36"/>
      <c r="BU199" s="36"/>
      <c r="BV199" s="36"/>
      <c r="BW199" s="36"/>
      <c r="BX199" s="36"/>
      <c r="BY199" s="36"/>
      <c r="BZ199" s="36"/>
      <c r="CA199" s="36"/>
      <c r="CB199" s="36"/>
      <c r="CC199" s="36"/>
      <c r="CD199" s="36"/>
      <c r="CE199" s="36"/>
      <c r="CF199" s="36"/>
      <c r="CG199" s="36"/>
      <c r="CH199" s="36"/>
      <c r="CI199" s="36"/>
      <c r="CJ199" s="36"/>
      <c r="CK199" s="36"/>
      <c r="CL199" s="36"/>
      <c r="CM199" s="36"/>
      <c r="CN199" s="36"/>
      <c r="CO199" s="36"/>
      <c r="CP199" s="36"/>
      <c r="CQ199" s="36"/>
      <c r="CR199" s="36"/>
      <c r="CS199" s="36"/>
      <c r="CT199" s="36"/>
      <c r="CU199" s="36"/>
      <c r="CV199" s="36"/>
      <c r="CW199" s="36"/>
      <c r="CX199" s="36"/>
      <c r="CY199" s="36"/>
      <c r="CZ199" s="36"/>
      <c r="DA199" s="36"/>
      <c r="DB199" s="36"/>
      <c r="DC199" s="36"/>
      <c r="DD199" s="36"/>
      <c r="DE199" s="36"/>
      <c r="DF199" s="36"/>
      <c r="DG199" s="36"/>
      <c r="DH199" s="36"/>
      <c r="DI199" s="36"/>
      <c r="DJ199" s="36"/>
      <c r="DK199" s="36"/>
      <c r="DL199" s="36"/>
      <c r="DM199" s="36"/>
      <c r="DN199" s="36"/>
      <c r="DO199" s="36"/>
      <c r="DP199" s="36"/>
    </row>
    <row r="200" spans="1:120" x14ac:dyDescent="0.3">
      <c r="A200" s="47"/>
      <c r="B200" s="47"/>
      <c r="C200" s="47"/>
      <c r="D200" s="47"/>
      <c r="E200" s="47"/>
      <c r="F200" s="47"/>
      <c r="G200" s="70" t="s">
        <v>154</v>
      </c>
      <c r="H200" s="65" t="s">
        <v>311</v>
      </c>
      <c r="I200" s="65" t="s">
        <v>3</v>
      </c>
      <c r="J200" s="70" t="s">
        <v>154</v>
      </c>
      <c r="K200" s="65" t="s">
        <v>311</v>
      </c>
      <c r="L200" s="65" t="s">
        <v>3</v>
      </c>
      <c r="M200" s="70" t="s">
        <v>154</v>
      </c>
      <c r="N200" s="65" t="s">
        <v>311</v>
      </c>
      <c r="O200" s="65" t="s">
        <v>3</v>
      </c>
      <c r="P200" s="70" t="s">
        <v>154</v>
      </c>
      <c r="Q200" s="65" t="s">
        <v>311</v>
      </c>
      <c r="R200" s="65" t="s">
        <v>3</v>
      </c>
      <c r="S200" s="70" t="s">
        <v>154</v>
      </c>
      <c r="T200" s="65" t="s">
        <v>311</v>
      </c>
      <c r="U200" s="65" t="s">
        <v>3</v>
      </c>
      <c r="V200" s="70" t="s">
        <v>154</v>
      </c>
      <c r="W200" s="65" t="s">
        <v>311</v>
      </c>
      <c r="X200" s="65" t="s">
        <v>3</v>
      </c>
      <c r="Y200" s="70" t="s">
        <v>154</v>
      </c>
      <c r="Z200" s="65" t="s">
        <v>311</v>
      </c>
      <c r="AA200" s="65" t="s">
        <v>3</v>
      </c>
      <c r="AB200" s="70" t="s">
        <v>154</v>
      </c>
      <c r="AC200" s="65" t="s">
        <v>311</v>
      </c>
      <c r="AD200" s="65" t="s">
        <v>3</v>
      </c>
      <c r="AE200" s="70" t="s">
        <v>154</v>
      </c>
      <c r="AF200" s="65" t="s">
        <v>311</v>
      </c>
      <c r="AG200" s="65" t="s">
        <v>3</v>
      </c>
      <c r="AH200" s="70" t="s">
        <v>154</v>
      </c>
      <c r="AI200" s="65" t="s">
        <v>311</v>
      </c>
      <c r="AJ200" s="65" t="s">
        <v>3</v>
      </c>
      <c r="AK200" s="36"/>
      <c r="AN200" s="36"/>
      <c r="AQ200" s="36"/>
      <c r="AT200" s="36"/>
      <c r="AW200" s="36"/>
      <c r="AZ200" s="36"/>
      <c r="BC200" s="36"/>
      <c r="BF200" s="36"/>
      <c r="BI200" s="36"/>
      <c r="BL200" s="36"/>
      <c r="BO200" s="36"/>
      <c r="BR200" s="36"/>
      <c r="BU200" s="36"/>
      <c r="BX200" s="36"/>
      <c r="CA200" s="36"/>
      <c r="CD200" s="36"/>
      <c r="CG200" s="36"/>
      <c r="CJ200" s="36"/>
      <c r="CM200" s="36"/>
      <c r="CP200" s="36"/>
      <c r="CS200" s="36"/>
      <c r="CV200" s="36"/>
      <c r="CY200" s="36"/>
      <c r="DB200" s="36"/>
      <c r="DE200" s="36"/>
      <c r="DH200" s="36"/>
      <c r="DK200" s="36"/>
      <c r="DN200" s="36"/>
    </row>
    <row r="201" spans="1:120" x14ac:dyDescent="0.3">
      <c r="A201" s="49"/>
      <c r="B201" s="49"/>
      <c r="C201" s="49"/>
      <c r="D201" s="49"/>
      <c r="E201" s="49"/>
      <c r="F201" s="49"/>
      <c r="G201" s="65" t="s">
        <v>19</v>
      </c>
      <c r="H201" s="65" t="s">
        <v>19</v>
      </c>
      <c r="I201" s="65" t="s">
        <v>19</v>
      </c>
      <c r="J201" s="65" t="s">
        <v>19</v>
      </c>
      <c r="K201" s="65" t="s">
        <v>19</v>
      </c>
      <c r="L201" s="65" t="s">
        <v>19</v>
      </c>
      <c r="M201" s="65" t="s">
        <v>19</v>
      </c>
      <c r="N201" s="65" t="s">
        <v>19</v>
      </c>
      <c r="O201" s="65" t="s">
        <v>19</v>
      </c>
      <c r="P201" s="65" t="s">
        <v>19</v>
      </c>
      <c r="Q201" s="65" t="s">
        <v>19</v>
      </c>
      <c r="R201" s="65" t="s">
        <v>19</v>
      </c>
      <c r="S201" s="65" t="s">
        <v>19</v>
      </c>
      <c r="T201" s="65" t="s">
        <v>19</v>
      </c>
      <c r="U201" s="65" t="s">
        <v>19</v>
      </c>
      <c r="V201" s="65" t="s">
        <v>19</v>
      </c>
      <c r="W201" s="65" t="s">
        <v>19</v>
      </c>
      <c r="X201" s="65" t="s">
        <v>19</v>
      </c>
      <c r="Y201" s="65" t="s">
        <v>19</v>
      </c>
      <c r="Z201" s="65" t="s">
        <v>19</v>
      </c>
      <c r="AA201" s="65" t="s">
        <v>19</v>
      </c>
      <c r="AB201" s="65" t="s">
        <v>19</v>
      </c>
      <c r="AC201" s="65" t="s">
        <v>19</v>
      </c>
      <c r="AD201" s="65" t="s">
        <v>19</v>
      </c>
      <c r="AE201" s="65" t="s">
        <v>19</v>
      </c>
      <c r="AF201" s="65" t="s">
        <v>19</v>
      </c>
      <c r="AG201" s="65" t="s">
        <v>19</v>
      </c>
      <c r="AH201" s="65" t="s">
        <v>19</v>
      </c>
      <c r="AI201" s="65" t="s">
        <v>19</v>
      </c>
      <c r="AJ201" s="65" t="s">
        <v>19</v>
      </c>
    </row>
    <row r="202" spans="1:120" x14ac:dyDescent="0.3">
      <c r="A202" s="61">
        <v>1</v>
      </c>
      <c r="B202" s="61" t="s">
        <v>313</v>
      </c>
      <c r="C202" s="79" t="s">
        <v>314</v>
      </c>
      <c r="D202" s="1">
        <f t="shared" ref="D202:F204" si="17">G202+J202+M202+P202+S202+V202+Y202+AB202+AE202+AH202+AK202+AN202+AQ202+AT202+AW202+AZ202+BC202+BF202+BI202+BL202+BO202+BR202+BU202+BX202+CA202+CD202+CG202+CJ202</f>
        <v>77694</v>
      </c>
      <c r="E202" s="1">
        <f t="shared" si="17"/>
        <v>259190</v>
      </c>
      <c r="F202" s="1">
        <f t="shared" si="17"/>
        <v>65084043</v>
      </c>
      <c r="G202" s="65">
        <v>5000</v>
      </c>
      <c r="H202" s="65">
        <v>27500</v>
      </c>
      <c r="I202" s="65">
        <v>7651133</v>
      </c>
      <c r="J202" s="65">
        <v>42732</v>
      </c>
      <c r="K202" s="65">
        <v>136742</v>
      </c>
      <c r="L202" s="65">
        <v>34586104</v>
      </c>
      <c r="M202" s="65">
        <v>8914</v>
      </c>
      <c r="N202" s="65">
        <v>19356</v>
      </c>
      <c r="O202" s="65">
        <v>4650927</v>
      </c>
      <c r="P202" s="65">
        <v>2320</v>
      </c>
      <c r="Q202" s="65">
        <v>11200</v>
      </c>
      <c r="R202" s="65">
        <v>2691175</v>
      </c>
      <c r="S202" s="65">
        <v>4222</v>
      </c>
      <c r="T202" s="65">
        <v>15883</v>
      </c>
      <c r="U202" s="65">
        <v>3816471</v>
      </c>
      <c r="V202" s="65">
        <v>2166</v>
      </c>
      <c r="W202" s="65">
        <v>7489</v>
      </c>
      <c r="X202" s="65">
        <v>1799435</v>
      </c>
      <c r="Y202" s="65">
        <v>7200</v>
      </c>
      <c r="Z202" s="65">
        <v>25920</v>
      </c>
      <c r="AA202" s="65">
        <v>6241548</v>
      </c>
      <c r="AB202" s="65">
        <v>1600</v>
      </c>
      <c r="AC202" s="65">
        <v>4400</v>
      </c>
      <c r="AD202" s="65">
        <v>1057247</v>
      </c>
      <c r="AE202" s="65">
        <v>3040</v>
      </c>
      <c r="AF202" s="65">
        <v>9200</v>
      </c>
      <c r="AG202" s="65">
        <v>2210608</v>
      </c>
      <c r="AH202" s="65">
        <v>500</v>
      </c>
      <c r="AI202" s="65">
        <v>1500</v>
      </c>
      <c r="AJ202" s="65">
        <v>379395</v>
      </c>
    </row>
    <row r="203" spans="1:120" ht="37.5" customHeight="1" x14ac:dyDescent="0.3">
      <c r="A203" s="61">
        <v>2</v>
      </c>
      <c r="B203" s="61" t="s">
        <v>315</v>
      </c>
      <c r="C203" s="79" t="s">
        <v>316</v>
      </c>
      <c r="D203" s="1">
        <f t="shared" si="17"/>
        <v>20512</v>
      </c>
      <c r="E203" s="1">
        <f t="shared" si="17"/>
        <v>65436</v>
      </c>
      <c r="F203" s="1">
        <f t="shared" si="17"/>
        <v>16241982</v>
      </c>
      <c r="G203" s="65">
        <v>0</v>
      </c>
      <c r="H203" s="65">
        <v>0</v>
      </c>
      <c r="I203" s="65">
        <v>0</v>
      </c>
      <c r="J203" s="65">
        <v>13148</v>
      </c>
      <c r="K203" s="65">
        <v>42074</v>
      </c>
      <c r="L203" s="65">
        <v>10641878</v>
      </c>
      <c r="M203" s="65">
        <v>2228</v>
      </c>
      <c r="N203" s="65">
        <v>4839</v>
      </c>
      <c r="O203" s="65">
        <v>1162732</v>
      </c>
      <c r="P203" s="65">
        <v>580</v>
      </c>
      <c r="Q203" s="65">
        <v>2800</v>
      </c>
      <c r="R203" s="65">
        <v>672794</v>
      </c>
      <c r="S203" s="65">
        <v>1055</v>
      </c>
      <c r="T203" s="65">
        <v>3971</v>
      </c>
      <c r="U203" s="65">
        <v>954118</v>
      </c>
      <c r="V203" s="65">
        <v>541</v>
      </c>
      <c r="W203" s="65">
        <v>1872</v>
      </c>
      <c r="X203" s="65">
        <v>449859</v>
      </c>
      <c r="Y203" s="65">
        <v>1800</v>
      </c>
      <c r="Z203" s="65">
        <v>6480</v>
      </c>
      <c r="AA203" s="65">
        <v>1543637</v>
      </c>
      <c r="AB203" s="65">
        <v>400</v>
      </c>
      <c r="AC203" s="65">
        <v>1100</v>
      </c>
      <c r="AD203" s="65">
        <v>264312</v>
      </c>
      <c r="AE203" s="65">
        <v>760</v>
      </c>
      <c r="AF203" s="65">
        <v>2300</v>
      </c>
      <c r="AG203" s="65">
        <v>552652</v>
      </c>
      <c r="AH203" s="65">
        <v>0</v>
      </c>
      <c r="AI203" s="65">
        <v>0</v>
      </c>
      <c r="AJ203" s="65">
        <v>0</v>
      </c>
    </row>
    <row r="204" spans="1:120" x14ac:dyDescent="0.3">
      <c r="A204" s="61">
        <v>3</v>
      </c>
      <c r="B204" s="61" t="s">
        <v>317</v>
      </c>
      <c r="C204" s="79" t="s">
        <v>318</v>
      </c>
      <c r="D204" s="1">
        <f t="shared" si="17"/>
        <v>9861</v>
      </c>
      <c r="E204" s="1">
        <f t="shared" si="17"/>
        <v>31556</v>
      </c>
      <c r="F204" s="1">
        <f t="shared" si="17"/>
        <v>7981408</v>
      </c>
      <c r="G204" s="65">
        <v>0</v>
      </c>
      <c r="H204" s="65">
        <v>0</v>
      </c>
      <c r="I204" s="65">
        <v>0</v>
      </c>
      <c r="J204" s="65">
        <v>9861</v>
      </c>
      <c r="K204" s="65">
        <v>31556</v>
      </c>
      <c r="L204" s="65">
        <v>7981408</v>
      </c>
      <c r="M204" s="65">
        <v>0</v>
      </c>
      <c r="N204" s="65">
        <v>0</v>
      </c>
      <c r="O204" s="65">
        <v>0</v>
      </c>
      <c r="P204" s="65">
        <v>0</v>
      </c>
      <c r="Q204" s="65">
        <v>0</v>
      </c>
      <c r="R204" s="65">
        <v>0</v>
      </c>
      <c r="S204" s="65">
        <v>0</v>
      </c>
      <c r="T204" s="65">
        <v>0</v>
      </c>
      <c r="U204" s="65">
        <v>0</v>
      </c>
      <c r="V204" s="65">
        <v>0</v>
      </c>
      <c r="W204" s="65">
        <v>0</v>
      </c>
      <c r="X204" s="65">
        <v>0</v>
      </c>
      <c r="Y204" s="65">
        <v>0</v>
      </c>
      <c r="Z204" s="65">
        <v>0</v>
      </c>
      <c r="AA204" s="65">
        <v>0</v>
      </c>
      <c r="AB204" s="65">
        <v>0</v>
      </c>
      <c r="AC204" s="65">
        <v>0</v>
      </c>
      <c r="AD204" s="65">
        <v>0</v>
      </c>
      <c r="AE204" s="65">
        <v>0</v>
      </c>
      <c r="AF204" s="65">
        <v>0</v>
      </c>
      <c r="AG204" s="65">
        <v>0</v>
      </c>
      <c r="AH204" s="65">
        <v>0</v>
      </c>
      <c r="AI204" s="65">
        <v>0</v>
      </c>
      <c r="AJ204" s="65">
        <v>0</v>
      </c>
    </row>
    <row r="205" spans="1:120" ht="15.75" customHeight="1" x14ac:dyDescent="0.3">
      <c r="A205" s="61"/>
      <c r="B205" s="61"/>
      <c r="C205" s="79" t="s">
        <v>122</v>
      </c>
      <c r="D205" s="12">
        <f>SUM(D202:D204)</f>
        <v>108067</v>
      </c>
      <c r="E205" s="12">
        <f>SUM(E202:E204)</f>
        <v>356182</v>
      </c>
      <c r="F205" s="12">
        <f>SUM(F202:F204)</f>
        <v>89307433</v>
      </c>
      <c r="G205" s="96">
        <f>SUM(I201:I204)</f>
        <v>7651133</v>
      </c>
      <c r="H205" s="96">
        <f>SUM(H201:H204)</f>
        <v>27500</v>
      </c>
      <c r="I205" s="96">
        <f>SUM(G201:G204)</f>
        <v>5000</v>
      </c>
      <c r="J205" s="96">
        <f>SUM(L201:L204)</f>
        <v>53209390</v>
      </c>
      <c r="K205" s="96">
        <f>SUM(K201:K204)</f>
        <v>210372</v>
      </c>
      <c r="L205" s="96">
        <f>SUM(J201:J204)</f>
        <v>65741</v>
      </c>
      <c r="M205" s="96">
        <f>SUM(O201:O204)</f>
        <v>5813659</v>
      </c>
      <c r="N205" s="96">
        <f>SUM(N201:N204)</f>
        <v>24195</v>
      </c>
      <c r="O205" s="96">
        <f>SUM(M201:M204)</f>
        <v>11142</v>
      </c>
      <c r="P205" s="96">
        <f>SUM(R201:R204)</f>
        <v>3363969</v>
      </c>
      <c r="Q205" s="96">
        <f>SUM(Q201:Q204)</f>
        <v>14000</v>
      </c>
      <c r="R205" s="96">
        <f>SUM(P201:P204)</f>
        <v>2900</v>
      </c>
      <c r="S205" s="96">
        <f>SUM(U201:U204)</f>
        <v>4770589</v>
      </c>
      <c r="T205" s="96">
        <f>SUM(T201:T204)</f>
        <v>19854</v>
      </c>
      <c r="U205" s="96">
        <f>SUM(S201:S204)</f>
        <v>5277</v>
      </c>
      <c r="V205" s="96">
        <f>SUM(X201:X204)</f>
        <v>2249294</v>
      </c>
      <c r="W205" s="96">
        <f>SUM(W201:W204)</f>
        <v>9361</v>
      </c>
      <c r="X205" s="96">
        <f>SUM(V201:V204)</f>
        <v>2707</v>
      </c>
      <c r="Y205" s="96">
        <f>SUM(AA201:AA204)</f>
        <v>7785185</v>
      </c>
      <c r="Z205" s="96">
        <f>SUM(Z201:Z204)</f>
        <v>32400</v>
      </c>
      <c r="AA205" s="96">
        <f>SUM(Y201:Y204)</f>
        <v>9000</v>
      </c>
      <c r="AB205" s="96">
        <f>SUM(AD201:AD204)</f>
        <v>1321559</v>
      </c>
      <c r="AC205" s="96">
        <f>SUM(AC201:AC204)</f>
        <v>5500</v>
      </c>
      <c r="AD205" s="96">
        <f>SUM(AB201:AB204)</f>
        <v>2000</v>
      </c>
      <c r="AE205" s="96">
        <f>SUM(AG201:AG204)</f>
        <v>2763260</v>
      </c>
      <c r="AF205" s="96">
        <f>SUM(AF201:AF204)</f>
        <v>11500</v>
      </c>
      <c r="AG205" s="96">
        <f>SUM(AE201:AE204)</f>
        <v>3800</v>
      </c>
      <c r="AH205" s="67">
        <f>SUM(AJ201:AJ204)</f>
        <v>379395</v>
      </c>
      <c r="AI205" s="67">
        <f>SUM(AI201:AI204)</f>
        <v>1500</v>
      </c>
      <c r="AJ205" s="67">
        <f>SUM(AH201:AH204)</f>
        <v>500</v>
      </c>
    </row>
    <row r="206" spans="1:120" x14ac:dyDescent="0.3">
      <c r="A206" s="83"/>
      <c r="B206" s="83"/>
      <c r="C206" s="97"/>
      <c r="D206" s="7"/>
      <c r="E206" s="7"/>
      <c r="F206" s="7"/>
    </row>
    <row r="207" spans="1:120" ht="15" customHeight="1" x14ac:dyDescent="0.3">
      <c r="A207" s="83"/>
      <c r="B207" s="83"/>
      <c r="C207" s="97"/>
      <c r="D207" s="98"/>
      <c r="E207" s="98"/>
    </row>
    <row r="208" spans="1:120" x14ac:dyDescent="0.3">
      <c r="A208" s="95" t="s">
        <v>0</v>
      </c>
      <c r="B208" s="95" t="s">
        <v>123</v>
      </c>
      <c r="C208" s="77" t="s">
        <v>124</v>
      </c>
      <c r="D208" s="69" t="s">
        <v>253</v>
      </c>
      <c r="E208" s="69" t="s">
        <v>311</v>
      </c>
      <c r="F208" s="69" t="s">
        <v>3</v>
      </c>
      <c r="G208" s="70" t="s">
        <v>312</v>
      </c>
      <c r="H208" s="82"/>
      <c r="I208" s="44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  <c r="BM208" s="36"/>
      <c r="BN208" s="36"/>
      <c r="BO208" s="36"/>
      <c r="BP208" s="36"/>
      <c r="BQ208" s="36"/>
      <c r="BR208" s="36"/>
      <c r="BS208" s="36"/>
      <c r="BT208" s="36"/>
      <c r="BU208" s="36"/>
      <c r="BV208" s="36"/>
      <c r="BW208" s="36"/>
      <c r="BX208" s="36"/>
      <c r="BY208" s="36"/>
      <c r="BZ208" s="36"/>
      <c r="CA208" s="36"/>
      <c r="CB208" s="36"/>
      <c r="CC208" s="36"/>
      <c r="CD208" s="36"/>
      <c r="CE208" s="36"/>
      <c r="CF208" s="36"/>
      <c r="CG208" s="36"/>
      <c r="CH208" s="36"/>
      <c r="CI208" s="36"/>
      <c r="CJ208" s="36"/>
      <c r="CK208" s="36"/>
      <c r="CL208" s="36"/>
      <c r="CM208" s="36"/>
      <c r="CN208" s="36"/>
      <c r="CO208" s="36"/>
      <c r="CP208" s="36"/>
      <c r="CQ208" s="36"/>
      <c r="CR208" s="36"/>
      <c r="CS208" s="36"/>
      <c r="CT208" s="36"/>
      <c r="CU208" s="36"/>
      <c r="CV208" s="36"/>
      <c r="CW208" s="36"/>
      <c r="CX208" s="36"/>
      <c r="CY208" s="36"/>
      <c r="CZ208" s="36"/>
      <c r="DA208" s="36"/>
      <c r="DB208" s="36"/>
      <c r="DC208" s="36"/>
      <c r="DD208" s="36"/>
      <c r="DE208" s="36"/>
      <c r="DF208" s="36"/>
      <c r="DG208" s="36"/>
      <c r="DH208" s="36"/>
      <c r="DI208" s="36"/>
      <c r="DJ208" s="36"/>
      <c r="DK208" s="36"/>
      <c r="DL208" s="36"/>
      <c r="DM208" s="36"/>
      <c r="DN208" s="36"/>
      <c r="DO208" s="36"/>
      <c r="DP208" s="36"/>
    </row>
    <row r="209" spans="1:118" x14ac:dyDescent="0.3">
      <c r="A209" s="47"/>
      <c r="B209" s="47"/>
      <c r="C209" s="47"/>
      <c r="D209" s="47"/>
      <c r="E209" s="47"/>
      <c r="F209" s="47"/>
      <c r="G209" s="70" t="s">
        <v>154</v>
      </c>
      <c r="H209" s="65" t="s">
        <v>311</v>
      </c>
      <c r="I209" s="65" t="s">
        <v>3</v>
      </c>
      <c r="J209" s="36"/>
      <c r="M209" s="36"/>
      <c r="P209" s="36"/>
      <c r="S209" s="36"/>
      <c r="V209" s="36"/>
      <c r="Y209" s="36"/>
      <c r="AB209" s="36"/>
      <c r="AE209" s="36"/>
      <c r="AH209" s="36"/>
      <c r="AK209" s="36"/>
      <c r="AN209" s="36"/>
      <c r="AQ209" s="36"/>
      <c r="AT209" s="36"/>
      <c r="AW209" s="36"/>
      <c r="AZ209" s="36"/>
      <c r="BC209" s="36"/>
      <c r="BF209" s="36"/>
      <c r="BI209" s="36"/>
      <c r="BL209" s="36"/>
      <c r="BO209" s="36"/>
      <c r="BR209" s="36"/>
      <c r="BU209" s="36"/>
      <c r="BX209" s="36"/>
      <c r="CA209" s="36"/>
      <c r="CD209" s="36"/>
      <c r="CG209" s="36"/>
      <c r="CJ209" s="36"/>
      <c r="CM209" s="36"/>
      <c r="CP209" s="36"/>
      <c r="CS209" s="36"/>
      <c r="CV209" s="36"/>
      <c r="CY209" s="36"/>
      <c r="DB209" s="36"/>
      <c r="DE209" s="36"/>
      <c r="DH209" s="36"/>
      <c r="DK209" s="36"/>
      <c r="DN209" s="36"/>
    </row>
    <row r="210" spans="1:118" x14ac:dyDescent="0.3">
      <c r="A210" s="49"/>
      <c r="B210" s="49"/>
      <c r="C210" s="49"/>
      <c r="D210" s="49"/>
      <c r="E210" s="49"/>
      <c r="F210" s="49"/>
      <c r="G210" s="65" t="s">
        <v>19</v>
      </c>
      <c r="H210" s="65" t="s">
        <v>19</v>
      </c>
      <c r="I210" s="65" t="s">
        <v>19</v>
      </c>
    </row>
    <row r="211" spans="1:118" x14ac:dyDescent="0.3">
      <c r="A211" s="61">
        <v>1</v>
      </c>
      <c r="B211" s="61" t="s">
        <v>319</v>
      </c>
      <c r="C211" s="79" t="s">
        <v>320</v>
      </c>
      <c r="D211" s="1">
        <f>G211+J211+M211+P211+S211+V211+Y211+AB211+AE211+AH211+AK211+AN211+AQ211+AT211+AW211+AZ211+BC211+BF211+BI211+BL211+BO211+BR211+BU211+BX211+CA211+CD211+CG211+CJ211</f>
        <v>1100</v>
      </c>
      <c r="E211" s="1">
        <f>H211+K211+N211+Q211+T211+W211+Z211+AC211+AF211+AI211+AL211+AO211+AR211+AU211+AX211+BA211+BD211+BG211+BJ211+BM211+BP211+BS211+BV211+BY211+CB211+CE211+CH211+CK211</f>
        <v>12000</v>
      </c>
      <c r="F211" s="1">
        <f>I211+L211+O211+R211+U211+X211+AA211+AD211+AG211+AJ211+AM211+AP211+AS211+AV211+AY211+BB211+BE211+BH211+BK211+BN211+BQ211+BT211+BW211+BZ211+CC211+CF211+CI211+CL211</f>
        <v>3035160</v>
      </c>
      <c r="G211" s="65">
        <v>1100</v>
      </c>
      <c r="H211" s="65">
        <v>12000</v>
      </c>
      <c r="I211" s="65">
        <v>3035160</v>
      </c>
    </row>
  </sheetData>
  <mergeCells count="477">
    <mergeCell ref="CP209"/>
    <mergeCell ref="CM208:CO208"/>
    <mergeCell ref="DH199:DJ199"/>
    <mergeCell ref="DH200"/>
    <mergeCell ref="DN199:DP199"/>
    <mergeCell ref="DN200"/>
    <mergeCell ref="DN208:DP208"/>
    <mergeCell ref="DN209"/>
    <mergeCell ref="A88:AM88"/>
    <mergeCell ref="DK199:DM199"/>
    <mergeCell ref="DK200"/>
    <mergeCell ref="DK208:DM208"/>
    <mergeCell ref="DK209"/>
    <mergeCell ref="DH208:DJ208"/>
    <mergeCell ref="DH209"/>
    <mergeCell ref="DE208:DG208"/>
    <mergeCell ref="DE209"/>
    <mergeCell ref="DB208:DD208"/>
    <mergeCell ref="DB209"/>
    <mergeCell ref="CY208:DA208"/>
    <mergeCell ref="CY209"/>
    <mergeCell ref="CV208:CX208"/>
    <mergeCell ref="CV209"/>
    <mergeCell ref="CS208:CU208"/>
    <mergeCell ref="CS209"/>
    <mergeCell ref="CP208:CR208"/>
    <mergeCell ref="DE199:DG199"/>
    <mergeCell ref="DE200"/>
    <mergeCell ref="CB3:CC3"/>
    <mergeCell ref="CB112:CC112"/>
    <mergeCell ref="CB118:CC118"/>
    <mergeCell ref="CB159:CC159"/>
    <mergeCell ref="CB167:CC167"/>
    <mergeCell ref="CB173:CC173"/>
    <mergeCell ref="CB191:CC191"/>
    <mergeCell ref="DB199:DD199"/>
    <mergeCell ref="DB200"/>
    <mergeCell ref="BZ3:CA3"/>
    <mergeCell ref="BZ112:CA112"/>
    <mergeCell ref="BZ118:CA118"/>
    <mergeCell ref="BZ159:CA159"/>
    <mergeCell ref="BZ167:CA167"/>
    <mergeCell ref="BZ173:CA173"/>
    <mergeCell ref="BZ191:CA191"/>
    <mergeCell ref="CY199:DA199"/>
    <mergeCell ref="CY200"/>
    <mergeCell ref="BX3:BY3"/>
    <mergeCell ref="BX112:BY112"/>
    <mergeCell ref="BX118:BY118"/>
    <mergeCell ref="BX159:BY159"/>
    <mergeCell ref="BX167:BY167"/>
    <mergeCell ref="BX173:BY173"/>
    <mergeCell ref="BX191:BY191"/>
    <mergeCell ref="CV199:CX199"/>
    <mergeCell ref="CV200"/>
    <mergeCell ref="BV3:BW3"/>
    <mergeCell ref="BV112:BW112"/>
    <mergeCell ref="BV118:BW118"/>
    <mergeCell ref="BV159:BW159"/>
    <mergeCell ref="BV167:BW167"/>
    <mergeCell ref="BV173:BW173"/>
    <mergeCell ref="BV191:BW191"/>
    <mergeCell ref="CS199:CU199"/>
    <mergeCell ref="CS200"/>
    <mergeCell ref="BT3:BU3"/>
    <mergeCell ref="BT112:BU112"/>
    <mergeCell ref="BT118:BU118"/>
    <mergeCell ref="BT159:BU159"/>
    <mergeCell ref="BT167:BU167"/>
    <mergeCell ref="BT173:BU173"/>
    <mergeCell ref="BT191:BU191"/>
    <mergeCell ref="CP199:CR199"/>
    <mergeCell ref="CP200"/>
    <mergeCell ref="BR3:BS3"/>
    <mergeCell ref="BR112:BS112"/>
    <mergeCell ref="BR118:BS118"/>
    <mergeCell ref="BR159:BS159"/>
    <mergeCell ref="BR167:BS167"/>
    <mergeCell ref="BR173:BS173"/>
    <mergeCell ref="BR191:BS191"/>
    <mergeCell ref="CM199:CO199"/>
    <mergeCell ref="CM200"/>
    <mergeCell ref="BP3:BQ3"/>
    <mergeCell ref="BP112:BQ112"/>
    <mergeCell ref="BP118:BQ118"/>
    <mergeCell ref="BP159:BQ159"/>
    <mergeCell ref="BP167:BQ167"/>
    <mergeCell ref="BP173:BQ173"/>
    <mergeCell ref="BP191:BQ191"/>
    <mergeCell ref="BR208:BT208"/>
    <mergeCell ref="BR209"/>
    <mergeCell ref="BN3:BO3"/>
    <mergeCell ref="BN112:BO112"/>
    <mergeCell ref="BN118:BO118"/>
    <mergeCell ref="BN159:BO159"/>
    <mergeCell ref="BN167:BO167"/>
    <mergeCell ref="BN173:BO173"/>
    <mergeCell ref="BN191:BO191"/>
    <mergeCell ref="CG199:CI199"/>
    <mergeCell ref="CG200"/>
    <mergeCell ref="CM209"/>
    <mergeCell ref="BL3:BM3"/>
    <mergeCell ref="BL112:BM112"/>
    <mergeCell ref="BL118:BM118"/>
    <mergeCell ref="BL159:BM159"/>
    <mergeCell ref="BL167:BM167"/>
    <mergeCell ref="BL173:BM173"/>
    <mergeCell ref="BL191:BM191"/>
    <mergeCell ref="CJ199:CL199"/>
    <mergeCell ref="CJ200"/>
    <mergeCell ref="CJ208:CL208"/>
    <mergeCell ref="CJ209"/>
    <mergeCell ref="CG208:CI208"/>
    <mergeCell ref="CG209"/>
    <mergeCell ref="CD208:CF208"/>
    <mergeCell ref="CD209"/>
    <mergeCell ref="CA208:CC208"/>
    <mergeCell ref="CA209"/>
    <mergeCell ref="BX208:BZ208"/>
    <mergeCell ref="BX209"/>
    <mergeCell ref="BU208:BW208"/>
    <mergeCell ref="BU209"/>
    <mergeCell ref="CD199:CF199"/>
    <mergeCell ref="CD200"/>
    <mergeCell ref="BJ3:BK3"/>
    <mergeCell ref="BJ112:BK112"/>
    <mergeCell ref="BJ118:BK118"/>
    <mergeCell ref="BJ159:BK159"/>
    <mergeCell ref="BJ167:BK167"/>
    <mergeCell ref="BJ173:BK173"/>
    <mergeCell ref="BJ191:BK191"/>
    <mergeCell ref="CA199:CC199"/>
    <mergeCell ref="CA200"/>
    <mergeCell ref="BH3:BI3"/>
    <mergeCell ref="BH112:BI112"/>
    <mergeCell ref="BH118:BI118"/>
    <mergeCell ref="BH159:BI159"/>
    <mergeCell ref="BH167:BI167"/>
    <mergeCell ref="BH173:BI173"/>
    <mergeCell ref="BH191:BI191"/>
    <mergeCell ref="BX199:BZ199"/>
    <mergeCell ref="BX200"/>
    <mergeCell ref="BF3:BG3"/>
    <mergeCell ref="BF112:BG112"/>
    <mergeCell ref="BF118:BG118"/>
    <mergeCell ref="BF159:BG159"/>
    <mergeCell ref="BF167:BG167"/>
    <mergeCell ref="BF173:BG173"/>
    <mergeCell ref="BF191:BG191"/>
    <mergeCell ref="BU199:BW199"/>
    <mergeCell ref="BU200"/>
    <mergeCell ref="BD3:BE3"/>
    <mergeCell ref="BD112:BE112"/>
    <mergeCell ref="BD118:BE118"/>
    <mergeCell ref="BD159:BE159"/>
    <mergeCell ref="BD167:BE167"/>
    <mergeCell ref="BD173:BE173"/>
    <mergeCell ref="BD191:BE191"/>
    <mergeCell ref="BR199:BT199"/>
    <mergeCell ref="BR200"/>
    <mergeCell ref="BB3:BC3"/>
    <mergeCell ref="BB112:BC112"/>
    <mergeCell ref="BB118:BC118"/>
    <mergeCell ref="BB159:BC159"/>
    <mergeCell ref="BB167:BC167"/>
    <mergeCell ref="BB173:BC173"/>
    <mergeCell ref="BB191:BC191"/>
    <mergeCell ref="BO199:BQ199"/>
    <mergeCell ref="BO200"/>
    <mergeCell ref="AZ3:BA3"/>
    <mergeCell ref="AZ112:BA112"/>
    <mergeCell ref="AZ118:BA118"/>
    <mergeCell ref="AZ159:BA159"/>
    <mergeCell ref="AZ167:BA167"/>
    <mergeCell ref="AZ173:BA173"/>
    <mergeCell ref="AZ191:BA191"/>
    <mergeCell ref="AW209"/>
    <mergeCell ref="AT208:AV208"/>
    <mergeCell ref="AX3:AY3"/>
    <mergeCell ref="AX112:AY112"/>
    <mergeCell ref="AX118:AY118"/>
    <mergeCell ref="AX159:AY159"/>
    <mergeCell ref="AX167:AY167"/>
    <mergeCell ref="AX173:AY173"/>
    <mergeCell ref="AX191:AY191"/>
    <mergeCell ref="BI199:BK199"/>
    <mergeCell ref="BI200"/>
    <mergeCell ref="BO208:BQ208"/>
    <mergeCell ref="BO209"/>
    <mergeCell ref="AV3:AW3"/>
    <mergeCell ref="AV112:AW112"/>
    <mergeCell ref="AV118:AW118"/>
    <mergeCell ref="AV159:AW159"/>
    <mergeCell ref="AV167:AW167"/>
    <mergeCell ref="AV173:AW173"/>
    <mergeCell ref="AV191:AW191"/>
    <mergeCell ref="BL199:BN199"/>
    <mergeCell ref="BL200"/>
    <mergeCell ref="BL208:BN208"/>
    <mergeCell ref="BL209"/>
    <mergeCell ref="BI208:BK208"/>
    <mergeCell ref="BI209"/>
    <mergeCell ref="BF208:BH208"/>
    <mergeCell ref="BF209"/>
    <mergeCell ref="BC208:BE208"/>
    <mergeCell ref="BC209"/>
    <mergeCell ref="AZ208:BB208"/>
    <mergeCell ref="AZ209"/>
    <mergeCell ref="AW208:AY208"/>
    <mergeCell ref="BF199:BH199"/>
    <mergeCell ref="BF200"/>
    <mergeCell ref="AT3:AU3"/>
    <mergeCell ref="AT112:AU112"/>
    <mergeCell ref="AT118:AU118"/>
    <mergeCell ref="AT159:AU159"/>
    <mergeCell ref="AT167:AU167"/>
    <mergeCell ref="AT173:AU173"/>
    <mergeCell ref="AT191:AU191"/>
    <mergeCell ref="BC199:BE199"/>
    <mergeCell ref="BC200"/>
    <mergeCell ref="AR3:AS3"/>
    <mergeCell ref="AR112:AS112"/>
    <mergeCell ref="AR118:AS118"/>
    <mergeCell ref="AR159:AS159"/>
    <mergeCell ref="AR167:AS167"/>
    <mergeCell ref="AR173:AS173"/>
    <mergeCell ref="AR191:AS191"/>
    <mergeCell ref="AZ199:BB199"/>
    <mergeCell ref="AZ200"/>
    <mergeCell ref="AP3:AQ3"/>
    <mergeCell ref="AP112:AQ112"/>
    <mergeCell ref="AP118:AQ118"/>
    <mergeCell ref="AP159:AQ159"/>
    <mergeCell ref="AP167:AQ167"/>
    <mergeCell ref="AP173:AQ173"/>
    <mergeCell ref="AP191:AQ191"/>
    <mergeCell ref="AW199:AY199"/>
    <mergeCell ref="AW200"/>
    <mergeCell ref="AN3:AO3"/>
    <mergeCell ref="AN112:AO112"/>
    <mergeCell ref="AN118:AO118"/>
    <mergeCell ref="AN159:AO159"/>
    <mergeCell ref="AN167:AO167"/>
    <mergeCell ref="AN173:AO173"/>
    <mergeCell ref="AN191:AO191"/>
    <mergeCell ref="AT199:AV199"/>
    <mergeCell ref="AT200"/>
    <mergeCell ref="AL3:AM3"/>
    <mergeCell ref="AL112:AM112"/>
    <mergeCell ref="AL118:AM118"/>
    <mergeCell ref="AL159:AM159"/>
    <mergeCell ref="AL167:AM167"/>
    <mergeCell ref="AL173:AM173"/>
    <mergeCell ref="AL191:AM191"/>
    <mergeCell ref="AN199:AP199"/>
    <mergeCell ref="AN200"/>
    <mergeCell ref="AT209"/>
    <mergeCell ref="AH3:AI3"/>
    <mergeCell ref="AH112:AI112"/>
    <mergeCell ref="AH118:AI118"/>
    <mergeCell ref="AH159:AI159"/>
    <mergeCell ref="AH167:AI167"/>
    <mergeCell ref="AH173:AI173"/>
    <mergeCell ref="AH191:AI191"/>
    <mergeCell ref="AQ199:AS199"/>
    <mergeCell ref="AQ200"/>
    <mergeCell ref="AQ208:AS208"/>
    <mergeCell ref="AQ209"/>
    <mergeCell ref="AN208:AP208"/>
    <mergeCell ref="AN209"/>
    <mergeCell ref="AK208:AM208"/>
    <mergeCell ref="AK209"/>
    <mergeCell ref="AH208:AJ208"/>
    <mergeCell ref="AH209"/>
    <mergeCell ref="AJ3:AK3"/>
    <mergeCell ref="AJ112:AK112"/>
    <mergeCell ref="AJ118:AK118"/>
    <mergeCell ref="AJ159:AK159"/>
    <mergeCell ref="AK199:AM199"/>
    <mergeCell ref="AK200"/>
    <mergeCell ref="AF3:AG3"/>
    <mergeCell ref="AF112:AG112"/>
    <mergeCell ref="AF118:AG118"/>
    <mergeCell ref="AF159:AG159"/>
    <mergeCell ref="AF167:AG167"/>
    <mergeCell ref="AF173:AG173"/>
    <mergeCell ref="AF191:AG191"/>
    <mergeCell ref="AJ167:AK167"/>
    <mergeCell ref="AJ173:AK173"/>
    <mergeCell ref="AJ191:AK191"/>
    <mergeCell ref="AH199:AJ199"/>
    <mergeCell ref="AH200"/>
    <mergeCell ref="AD3:AE3"/>
    <mergeCell ref="AD112:AE112"/>
    <mergeCell ref="AD118:AE118"/>
    <mergeCell ref="AD159:AE159"/>
    <mergeCell ref="AD167:AE167"/>
    <mergeCell ref="AD173:AE173"/>
    <mergeCell ref="AD191:AE191"/>
    <mergeCell ref="Z173:AA173"/>
    <mergeCell ref="Z191:AA191"/>
    <mergeCell ref="AE199:AG199"/>
    <mergeCell ref="AE200"/>
    <mergeCell ref="AB3:AC3"/>
    <mergeCell ref="AB112:AC112"/>
    <mergeCell ref="AB118:AC118"/>
    <mergeCell ref="AB159:AC159"/>
    <mergeCell ref="AB167:AC167"/>
    <mergeCell ref="AB173:AC173"/>
    <mergeCell ref="AB191:AC191"/>
    <mergeCell ref="Y199:AA199"/>
    <mergeCell ref="Y200"/>
    <mergeCell ref="AE208:AG208"/>
    <mergeCell ref="AE209"/>
    <mergeCell ref="X3:Y3"/>
    <mergeCell ref="X112:Y112"/>
    <mergeCell ref="X118:Y118"/>
    <mergeCell ref="X159:Y159"/>
    <mergeCell ref="X167:Y167"/>
    <mergeCell ref="X173:Y173"/>
    <mergeCell ref="X191:Y191"/>
    <mergeCell ref="AB199:AD199"/>
    <mergeCell ref="AB200"/>
    <mergeCell ref="AB208:AD208"/>
    <mergeCell ref="AB209"/>
    <mergeCell ref="Y208:AA208"/>
    <mergeCell ref="Y209"/>
    <mergeCell ref="V208:X208"/>
    <mergeCell ref="V209"/>
    <mergeCell ref="Z3:AA3"/>
    <mergeCell ref="Z112:AA112"/>
    <mergeCell ref="Z118:AA118"/>
    <mergeCell ref="Z159:AA159"/>
    <mergeCell ref="Z167:AA167"/>
    <mergeCell ref="V199:X199"/>
    <mergeCell ref="V200"/>
    <mergeCell ref="V3:W3"/>
    <mergeCell ref="V112:W112"/>
    <mergeCell ref="V118:W118"/>
    <mergeCell ref="V159:W159"/>
    <mergeCell ref="V167:W167"/>
    <mergeCell ref="V173:W173"/>
    <mergeCell ref="V191:W191"/>
    <mergeCell ref="R191:S191"/>
    <mergeCell ref="S199:U199"/>
    <mergeCell ref="S200"/>
    <mergeCell ref="T3:U3"/>
    <mergeCell ref="T112:U112"/>
    <mergeCell ref="T118:U118"/>
    <mergeCell ref="T159:U159"/>
    <mergeCell ref="T167:U167"/>
    <mergeCell ref="T173:U173"/>
    <mergeCell ref="T191:U191"/>
    <mergeCell ref="N167:O167"/>
    <mergeCell ref="N173:O173"/>
    <mergeCell ref="N191:O191"/>
    <mergeCell ref="M199:O199"/>
    <mergeCell ref="M200"/>
    <mergeCell ref="S208:U208"/>
    <mergeCell ref="S209"/>
    <mergeCell ref="P3:Q3"/>
    <mergeCell ref="P112:Q112"/>
    <mergeCell ref="P118:Q118"/>
    <mergeCell ref="P159:Q159"/>
    <mergeCell ref="P167:Q167"/>
    <mergeCell ref="P173:Q173"/>
    <mergeCell ref="P191:Q191"/>
    <mergeCell ref="P199:R199"/>
    <mergeCell ref="P200"/>
    <mergeCell ref="P208:R208"/>
    <mergeCell ref="P209"/>
    <mergeCell ref="R3:S3"/>
    <mergeCell ref="R112:S112"/>
    <mergeCell ref="R118:S118"/>
    <mergeCell ref="R159:S159"/>
    <mergeCell ref="R167:S167"/>
    <mergeCell ref="R173:S173"/>
    <mergeCell ref="M208:O208"/>
    <mergeCell ref="M209"/>
    <mergeCell ref="L3:M3"/>
    <mergeCell ref="L112:M112"/>
    <mergeCell ref="L118:M118"/>
    <mergeCell ref="L159:M159"/>
    <mergeCell ref="L167:M167"/>
    <mergeCell ref="L173:M173"/>
    <mergeCell ref="L191:M191"/>
    <mergeCell ref="J199:L199"/>
    <mergeCell ref="J200"/>
    <mergeCell ref="J208:L208"/>
    <mergeCell ref="J209"/>
    <mergeCell ref="J3:K3"/>
    <mergeCell ref="J112:K112"/>
    <mergeCell ref="J118:K118"/>
    <mergeCell ref="J159:K159"/>
    <mergeCell ref="J167:K167"/>
    <mergeCell ref="J173:K173"/>
    <mergeCell ref="J191:K191"/>
    <mergeCell ref="N3:O3"/>
    <mergeCell ref="N112:O112"/>
    <mergeCell ref="N118:O118"/>
    <mergeCell ref="N159:O159"/>
    <mergeCell ref="G208:I208"/>
    <mergeCell ref="G209"/>
    <mergeCell ref="H3:I3"/>
    <mergeCell ref="H112:I112"/>
    <mergeCell ref="H118:I118"/>
    <mergeCell ref="H159:I159"/>
    <mergeCell ref="H167:I167"/>
    <mergeCell ref="H173:I173"/>
    <mergeCell ref="H191:I191"/>
    <mergeCell ref="F3:G3"/>
    <mergeCell ref="F112:G112"/>
    <mergeCell ref="F118:G118"/>
    <mergeCell ref="F159:G159"/>
    <mergeCell ref="F167:G167"/>
    <mergeCell ref="F173:G173"/>
    <mergeCell ref="F191:G191"/>
    <mergeCell ref="G199:I199"/>
    <mergeCell ref="G200"/>
    <mergeCell ref="A1:C1"/>
    <mergeCell ref="A2:C2"/>
    <mergeCell ref="C112:C114"/>
    <mergeCell ref="D112:D114"/>
    <mergeCell ref="E112:E114"/>
    <mergeCell ref="A3:A5"/>
    <mergeCell ref="B3:B5"/>
    <mergeCell ref="C3:C5"/>
    <mergeCell ref="D3:D5"/>
    <mergeCell ref="E3:E5"/>
    <mergeCell ref="B112:B114"/>
    <mergeCell ref="B67:B87"/>
    <mergeCell ref="B89:B108"/>
    <mergeCell ref="A112:A114"/>
    <mergeCell ref="B6:B66"/>
    <mergeCell ref="D173:D175"/>
    <mergeCell ref="E173:E175"/>
    <mergeCell ref="A157:C157"/>
    <mergeCell ref="D159:D161"/>
    <mergeCell ref="E159:E161"/>
    <mergeCell ref="B121:B156"/>
    <mergeCell ref="A167:A169"/>
    <mergeCell ref="B167:B169"/>
    <mergeCell ref="C167:C169"/>
    <mergeCell ref="D167:D169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91:A193"/>
    <mergeCell ref="B191:B193"/>
    <mergeCell ref="C191:C193"/>
    <mergeCell ref="B159:B161"/>
    <mergeCell ref="C159:C161"/>
    <mergeCell ref="A173:A175"/>
    <mergeCell ref="B173:B175"/>
    <mergeCell ref="C173:C175"/>
    <mergeCell ref="A188:C188"/>
    <mergeCell ref="F199:F201"/>
    <mergeCell ref="C208:C210"/>
    <mergeCell ref="B176:B187"/>
    <mergeCell ref="B194:B195"/>
    <mergeCell ref="C199:C201"/>
    <mergeCell ref="F208:F210"/>
    <mergeCell ref="E191:E193"/>
    <mergeCell ref="D191:D193"/>
  </mergeCells>
  <conditionalFormatting sqref="D6:E87">
    <cfRule type="cellIs" dxfId="35" priority="34" operator="greaterThan">
      <formula>#REF!+#REF!+#REF!+#REF!+#REF!+#REF!+#REF!+#REF!+#REF!+#REF!+#REF!+#REF!</formula>
    </cfRule>
    <cfRule type="cellIs" dxfId="34" priority="35" operator="equal">
      <formula>#REF!+#REF!+#REF!+#REF!+#REF!+#REF!+#REF!+#REF!+#REF!+#REF!+#REF!+#REF!</formula>
    </cfRule>
    <cfRule type="cellIs" dxfId="33" priority="36" operator="lessThan">
      <formula>#REF!+#REF!+#REF!+#REF!+#REF!+#REF!+#REF!+#REF!+#REF!+#REF!+#REF!+#REF!</formula>
    </cfRule>
  </conditionalFormatting>
  <conditionalFormatting sqref="D89:E108">
    <cfRule type="cellIs" dxfId="32" priority="31" operator="greaterThan">
      <formula>#REF!+#REF!+#REF!+#REF!+#REF!+#REF!+#REF!+#REF!+#REF!+#REF!+#REF!+#REF!</formula>
    </cfRule>
    <cfRule type="cellIs" dxfId="31" priority="32" operator="equal">
      <formula>#REF!+#REF!+#REF!+#REF!+#REF!+#REF!+#REF!+#REF!+#REF!+#REF!+#REF!+#REF!</formula>
    </cfRule>
    <cfRule type="cellIs" dxfId="30" priority="33" operator="lessThan">
      <formula>#REF!+#REF!+#REF!+#REF!+#REF!+#REF!+#REF!+#REF!+#REF!+#REF!+#REF!+#REF!</formula>
    </cfRule>
  </conditionalFormatting>
  <conditionalFormatting sqref="D115:E115">
    <cfRule type="cellIs" dxfId="29" priority="28" operator="greaterThan">
      <formula>#REF!+#REF!+#REF!+#REF!+#REF!+#REF!+#REF!+#REF!+#REF!+#REF!+#REF!+#REF!</formula>
    </cfRule>
    <cfRule type="cellIs" dxfId="28" priority="29" operator="equal">
      <formula>#REF!+#REF!+#REF!+#REF!+#REF!+#REF!+#REF!+#REF!+#REF!+#REF!+#REF!+#REF!</formula>
    </cfRule>
    <cfRule type="cellIs" dxfId="27" priority="30" operator="lessThan">
      <formula>#REF!+#REF!+#REF!+#REF!+#REF!+#REF!+#REF!+#REF!+#REF!+#REF!+#REF!+#REF!</formula>
    </cfRule>
  </conditionalFormatting>
  <conditionalFormatting sqref="D121:E156">
    <cfRule type="cellIs" dxfId="26" priority="25" operator="greaterThan">
      <formula>#REF!+#REF!+#REF!+#REF!+#REF!+#REF!+#REF!+#REF!+#REF!+#REF!+#REF!+#REF!</formula>
    </cfRule>
    <cfRule type="cellIs" dxfId="25" priority="26" operator="equal">
      <formula>#REF!+#REF!+#REF!+#REF!+#REF!+#REF!+#REF!+#REF!+#REF!+#REF!+#REF!+#REF!</formula>
    </cfRule>
    <cfRule type="cellIs" dxfId="24" priority="27" operator="lessThan">
      <formula>#REF!+#REF!+#REF!+#REF!+#REF!+#REF!+#REF!+#REF!+#REF!+#REF!+#REF!+#REF!</formula>
    </cfRule>
  </conditionalFormatting>
  <conditionalFormatting sqref="D162:E164">
    <cfRule type="cellIs" dxfId="23" priority="22" operator="greaterThan">
      <formula>#REF!+#REF!+#REF!+#REF!+#REF!+#REF!+#REF!+#REF!+#REF!+#REF!+#REF!+#REF!</formula>
    </cfRule>
    <cfRule type="cellIs" dxfId="22" priority="23" operator="equal">
      <formula>#REF!+#REF!+#REF!+#REF!+#REF!+#REF!+#REF!+#REF!+#REF!+#REF!+#REF!+#REF!</formula>
    </cfRule>
    <cfRule type="cellIs" dxfId="21" priority="24" operator="lessThan">
      <formula>#REF!+#REF!+#REF!+#REF!+#REF!+#REF!+#REF!+#REF!+#REF!+#REF!+#REF!+#REF!</formula>
    </cfRule>
  </conditionalFormatting>
  <conditionalFormatting sqref="D170:E170">
    <cfRule type="cellIs" dxfId="20" priority="19" operator="greaterThan">
      <formula>#REF!+#REF!+#REF!+#REF!+#REF!+#REF!+#REF!+#REF!+#REF!+#REF!+#REF!+#REF!</formula>
    </cfRule>
    <cfRule type="cellIs" dxfId="19" priority="20" operator="equal">
      <formula>#REF!+#REF!+#REF!+#REF!+#REF!+#REF!+#REF!+#REF!+#REF!+#REF!+#REF!+#REF!</formula>
    </cfRule>
    <cfRule type="cellIs" dxfId="18" priority="21" operator="lessThan">
      <formula>#REF!+#REF!+#REF!+#REF!+#REF!+#REF!+#REF!+#REF!+#REF!+#REF!+#REF!+#REF!</formula>
    </cfRule>
  </conditionalFormatting>
  <conditionalFormatting sqref="D176:E187">
    <cfRule type="cellIs" dxfId="17" priority="16" operator="greaterThan">
      <formula>#REF!+#REF!+#REF!+#REF!+#REF!+#REF!+#REF!+#REF!+#REF!+#REF!+#REF!+#REF!</formula>
    </cfRule>
    <cfRule type="cellIs" dxfId="16" priority="17" operator="equal">
      <formula>#REF!+#REF!+#REF!+#REF!+#REF!+#REF!+#REF!+#REF!+#REF!+#REF!+#REF!+#REF!</formula>
    </cfRule>
    <cfRule type="cellIs" dxfId="15" priority="18" operator="lessThan">
      <formula>#REF!+#REF!+#REF!+#REF!+#REF!+#REF!+#REF!+#REF!+#REF!+#REF!+#REF!+#REF!</formula>
    </cfRule>
  </conditionalFormatting>
  <conditionalFormatting sqref="D194:E195">
    <cfRule type="cellIs" dxfId="14" priority="13" operator="greaterThan">
      <formula>#REF!+#REF!+#REF!+#REF!+#REF!+#REF!+#REF!+#REF!+#REF!+#REF!+#REF!+#REF!</formula>
    </cfRule>
    <cfRule type="cellIs" dxfId="13" priority="14" operator="equal">
      <formula>#REF!+#REF!+#REF!+#REF!+#REF!+#REF!+#REF!+#REF!+#REF!+#REF!+#REF!+#REF!</formula>
    </cfRule>
    <cfRule type="cellIs" dxfId="12" priority="15" operator="lessThan">
      <formula>#REF!+#REF!+#REF!+#REF!+#REF!+#REF!+#REF!+#REF!+#REF!+#REF!+#REF!+#REF!</formula>
    </cfRule>
  </conditionalFormatting>
  <conditionalFormatting sqref="D202:F204">
    <cfRule type="cellIs" dxfId="11" priority="10" operator="greaterThan">
      <formula>#REF!+#REF!+#REF!+#REF!+#REF!+#REF!+#REF!+#REF!+#REF!+#REF!+#REF!+#REF!</formula>
    </cfRule>
    <cfRule type="cellIs" dxfId="10" priority="11" operator="equal">
      <formula>#REF!+#REF!+#REF!+#REF!+#REF!+#REF!+#REF!+#REF!+#REF!+#REF!+#REF!+#REF!</formula>
    </cfRule>
    <cfRule type="cellIs" dxfId="9" priority="12" operator="lessThan">
      <formula>#REF!+#REF!+#REF!+#REF!+#REF!+#REF!+#REF!+#REF!+#REF!+#REF!+#REF!+#REF!</formula>
    </cfRule>
  </conditionalFormatting>
  <conditionalFormatting sqref="D211:F211">
    <cfRule type="cellIs" dxfId="8" priority="7" operator="greaterThan">
      <formula>#REF!+#REF!+#REF!+#REF!+#REF!+#REF!+#REF!+#REF!+#REF!+#REF!+#REF!+#REF!</formula>
    </cfRule>
    <cfRule type="cellIs" dxfId="7" priority="8" operator="equal">
      <formula>#REF!+#REF!+#REF!+#REF!+#REF!+#REF!+#REF!+#REF!+#REF!+#REF!+#REF!+#REF!</formula>
    </cfRule>
    <cfRule type="cellIs" dxfId="6" priority="9" operator="lessThan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9"/>
  <sheetViews>
    <sheetView showZeros="0" zoomScale="85" zoomScaleNormal="85" workbookViewId="0">
      <selection sqref="A1:C1"/>
    </sheetView>
  </sheetViews>
  <sheetFormatPr defaultColWidth="9.140625" defaultRowHeight="18.75" x14ac:dyDescent="0.3"/>
  <cols>
    <col min="1" max="2" width="9.140625" style="4" customWidth="1"/>
    <col min="3" max="3" width="94.7109375" style="4" customWidth="1"/>
    <col min="4" max="4" width="21.85546875" style="4" bestFit="1" customWidth="1"/>
    <col min="5" max="5" width="27.42578125" style="4" bestFit="1" customWidth="1"/>
    <col min="6" max="49" width="30.7109375" style="4" customWidth="1"/>
    <col min="50" max="50" width="9.140625" style="4" customWidth="1"/>
    <col min="51" max="16384" width="9.140625" style="4"/>
  </cols>
  <sheetData>
    <row r="1" spans="1:81" ht="77.25" customHeight="1" x14ac:dyDescent="0.3">
      <c r="A1" s="34" t="s">
        <v>346</v>
      </c>
      <c r="B1" s="36"/>
      <c r="C1" s="36"/>
      <c r="D1" s="37"/>
      <c r="E1" s="37"/>
    </row>
    <row r="2" spans="1:81" ht="69" customHeight="1" x14ac:dyDescent="0.3">
      <c r="A2" s="38" t="s">
        <v>345</v>
      </c>
      <c r="B2" s="39"/>
      <c r="C2" s="39"/>
    </row>
    <row r="3" spans="1:81" x14ac:dyDescent="0.3">
      <c r="A3" s="40" t="s">
        <v>0</v>
      </c>
      <c r="B3" s="40" t="s">
        <v>123</v>
      </c>
      <c r="C3" s="68" t="s">
        <v>124</v>
      </c>
      <c r="D3" s="69" t="s">
        <v>125</v>
      </c>
      <c r="E3" s="69" t="s">
        <v>3</v>
      </c>
      <c r="F3" s="70" t="s">
        <v>4</v>
      </c>
      <c r="G3" s="44"/>
      <c r="H3" s="70" t="s">
        <v>5</v>
      </c>
      <c r="I3" s="44"/>
      <c r="J3" s="70" t="s">
        <v>6</v>
      </c>
      <c r="K3" s="44"/>
      <c r="L3" s="70" t="s">
        <v>7</v>
      </c>
      <c r="M3" s="44"/>
      <c r="N3" s="70" t="s">
        <v>8</v>
      </c>
      <c r="O3" s="44"/>
      <c r="P3" s="70" t="s">
        <v>9</v>
      </c>
      <c r="Q3" s="44"/>
      <c r="R3" s="70" t="s">
        <v>10</v>
      </c>
      <c r="S3" s="44"/>
      <c r="T3" s="70" t="s">
        <v>11</v>
      </c>
      <c r="U3" s="44"/>
      <c r="V3" s="70" t="s">
        <v>12</v>
      </c>
      <c r="W3" s="44"/>
      <c r="X3" s="70" t="s">
        <v>13</v>
      </c>
      <c r="Y3" s="44"/>
      <c r="Z3" s="70" t="s">
        <v>14</v>
      </c>
      <c r="AA3" s="44"/>
      <c r="AB3" s="70" t="s">
        <v>15</v>
      </c>
      <c r="AC3" s="44"/>
      <c r="AD3" s="70" t="s">
        <v>321</v>
      </c>
      <c r="AE3" s="44"/>
      <c r="AF3" s="70" t="s">
        <v>322</v>
      </c>
      <c r="AG3" s="44"/>
      <c r="AH3" s="70" t="s">
        <v>323</v>
      </c>
      <c r="AI3" s="44"/>
      <c r="AJ3" s="70" t="s">
        <v>324</v>
      </c>
      <c r="AK3" s="44"/>
      <c r="AL3" s="70" t="s">
        <v>325</v>
      </c>
      <c r="AM3" s="44"/>
      <c r="AN3" s="70" t="s">
        <v>16</v>
      </c>
      <c r="AO3" s="44"/>
      <c r="AP3" s="70" t="s">
        <v>17</v>
      </c>
      <c r="AQ3" s="44"/>
      <c r="AR3" s="70" t="s">
        <v>326</v>
      </c>
      <c r="AS3" s="44"/>
      <c r="AT3" s="70" t="s">
        <v>327</v>
      </c>
      <c r="AU3" s="44"/>
      <c r="AV3" s="70" t="s">
        <v>153</v>
      </c>
      <c r="AW3" s="44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</row>
    <row r="4" spans="1:81" x14ac:dyDescent="0.3">
      <c r="A4" s="47"/>
      <c r="B4" s="47"/>
      <c r="C4" s="47"/>
      <c r="D4" s="47"/>
      <c r="E4" s="47"/>
      <c r="F4" s="65" t="s">
        <v>2</v>
      </c>
      <c r="G4" s="65" t="s">
        <v>3</v>
      </c>
      <c r="H4" s="65" t="s">
        <v>2</v>
      </c>
      <c r="I4" s="65" t="s">
        <v>3</v>
      </c>
      <c r="J4" s="65" t="s">
        <v>2</v>
      </c>
      <c r="K4" s="65" t="s">
        <v>3</v>
      </c>
      <c r="L4" s="65" t="s">
        <v>2</v>
      </c>
      <c r="M4" s="65" t="s">
        <v>3</v>
      </c>
      <c r="N4" s="65" t="s">
        <v>2</v>
      </c>
      <c r="O4" s="65" t="s">
        <v>3</v>
      </c>
      <c r="P4" s="65" t="s">
        <v>2</v>
      </c>
      <c r="Q4" s="65" t="s">
        <v>3</v>
      </c>
      <c r="R4" s="65" t="s">
        <v>2</v>
      </c>
      <c r="S4" s="65" t="s">
        <v>3</v>
      </c>
      <c r="T4" s="65" t="s">
        <v>2</v>
      </c>
      <c r="U4" s="65" t="s">
        <v>3</v>
      </c>
      <c r="V4" s="65" t="s">
        <v>2</v>
      </c>
      <c r="W4" s="65" t="s">
        <v>3</v>
      </c>
      <c r="X4" s="65" t="s">
        <v>2</v>
      </c>
      <c r="Y4" s="65" t="s">
        <v>3</v>
      </c>
      <c r="Z4" s="65" t="s">
        <v>2</v>
      </c>
      <c r="AA4" s="65" t="s">
        <v>3</v>
      </c>
      <c r="AB4" s="65" t="s">
        <v>2</v>
      </c>
      <c r="AC4" s="65" t="s">
        <v>3</v>
      </c>
      <c r="AD4" s="65" t="s">
        <v>2</v>
      </c>
      <c r="AE4" s="65" t="s">
        <v>3</v>
      </c>
      <c r="AF4" s="65" t="s">
        <v>2</v>
      </c>
      <c r="AG4" s="65" t="s">
        <v>3</v>
      </c>
      <c r="AH4" s="65" t="s">
        <v>2</v>
      </c>
      <c r="AI4" s="65" t="s">
        <v>3</v>
      </c>
      <c r="AJ4" s="65" t="s">
        <v>2</v>
      </c>
      <c r="AK4" s="65" t="s">
        <v>3</v>
      </c>
      <c r="AL4" s="65" t="s">
        <v>2</v>
      </c>
      <c r="AM4" s="65" t="s">
        <v>3</v>
      </c>
      <c r="AN4" s="65" t="s">
        <v>2</v>
      </c>
      <c r="AO4" s="65" t="s">
        <v>3</v>
      </c>
      <c r="AP4" s="65" t="s">
        <v>2</v>
      </c>
      <c r="AQ4" s="65" t="s">
        <v>3</v>
      </c>
      <c r="AR4" s="65" t="s">
        <v>2</v>
      </c>
      <c r="AS4" s="65" t="s">
        <v>3</v>
      </c>
      <c r="AT4" s="65" t="s">
        <v>2</v>
      </c>
      <c r="AU4" s="65" t="s">
        <v>3</v>
      </c>
      <c r="AV4" s="65" t="s">
        <v>2</v>
      </c>
      <c r="AW4" s="65" t="s">
        <v>3</v>
      </c>
    </row>
    <row r="5" spans="1:81" x14ac:dyDescent="0.3">
      <c r="A5" s="49"/>
      <c r="B5" s="49"/>
      <c r="C5" s="49"/>
      <c r="D5" s="49"/>
      <c r="E5" s="49"/>
      <c r="F5" s="65" t="s">
        <v>19</v>
      </c>
      <c r="G5" s="65" t="s">
        <v>19</v>
      </c>
      <c r="H5" s="65" t="s">
        <v>19</v>
      </c>
      <c r="I5" s="65" t="s">
        <v>19</v>
      </c>
      <c r="J5" s="65" t="s">
        <v>19</v>
      </c>
      <c r="K5" s="65" t="s">
        <v>19</v>
      </c>
      <c r="L5" s="65" t="s">
        <v>19</v>
      </c>
      <c r="M5" s="65" t="s">
        <v>19</v>
      </c>
      <c r="N5" s="65" t="s">
        <v>19</v>
      </c>
      <c r="O5" s="65" t="s">
        <v>19</v>
      </c>
      <c r="P5" s="65" t="s">
        <v>19</v>
      </c>
      <c r="Q5" s="65" t="s">
        <v>19</v>
      </c>
      <c r="R5" s="65" t="s">
        <v>19</v>
      </c>
      <c r="S5" s="65" t="s">
        <v>19</v>
      </c>
      <c r="T5" s="65" t="s">
        <v>19</v>
      </c>
      <c r="U5" s="65" t="s">
        <v>19</v>
      </c>
      <c r="V5" s="65" t="s">
        <v>19</v>
      </c>
      <c r="W5" s="65" t="s">
        <v>19</v>
      </c>
      <c r="X5" s="65" t="s">
        <v>19</v>
      </c>
      <c r="Y5" s="65" t="s">
        <v>19</v>
      </c>
      <c r="Z5" s="65" t="s">
        <v>19</v>
      </c>
      <c r="AA5" s="65" t="s">
        <v>19</v>
      </c>
      <c r="AB5" s="65" t="s">
        <v>19</v>
      </c>
      <c r="AC5" s="65" t="s">
        <v>19</v>
      </c>
      <c r="AD5" s="65" t="s">
        <v>19</v>
      </c>
      <c r="AE5" s="65" t="s">
        <v>19</v>
      </c>
      <c r="AF5" s="65" t="s">
        <v>19</v>
      </c>
      <c r="AG5" s="65" t="s">
        <v>19</v>
      </c>
      <c r="AH5" s="65" t="s">
        <v>19</v>
      </c>
      <c r="AI5" s="65" t="s">
        <v>19</v>
      </c>
      <c r="AJ5" s="65" t="s">
        <v>19</v>
      </c>
      <c r="AK5" s="65" t="s">
        <v>19</v>
      </c>
      <c r="AL5" s="65" t="s">
        <v>19</v>
      </c>
      <c r="AM5" s="65" t="s">
        <v>19</v>
      </c>
      <c r="AN5" s="65" t="s">
        <v>19</v>
      </c>
      <c r="AO5" s="65" t="s">
        <v>19</v>
      </c>
      <c r="AP5" s="65" t="s">
        <v>19</v>
      </c>
      <c r="AQ5" s="65" t="s">
        <v>19</v>
      </c>
      <c r="AR5" s="65" t="s">
        <v>19</v>
      </c>
      <c r="AS5" s="65" t="s">
        <v>19</v>
      </c>
      <c r="AT5" s="65" t="s">
        <v>19</v>
      </c>
      <c r="AU5" s="65" t="s">
        <v>19</v>
      </c>
      <c r="AV5" s="65" t="s">
        <v>19</v>
      </c>
      <c r="AW5" s="65" t="s">
        <v>19</v>
      </c>
    </row>
    <row r="6" spans="1:81" x14ac:dyDescent="0.3">
      <c r="A6" s="61">
        <v>1</v>
      </c>
      <c r="B6" s="61" t="s">
        <v>328</v>
      </c>
      <c r="C6" s="71" t="s">
        <v>329</v>
      </c>
      <c r="D6" s="1">
        <f t="shared" ref="D6:D18" si="0">SUM(F6+H6+J6+L6+N6+P6+R6+T6+V6+X6+Z6+AB6+AD6+AF6+AH6+AJ6+AL6+AN6+AP6+AR6+AT6+AV6+AX6+AZ6+BB6+BD6+BF6+BH6+BJ6+BL6+BN6+BP6+BR6+BT6+BV6+BX6+BZ6+CB6+CD6+CF6+CH6+CJ6+CL6+CN6+CP6+CR6+CT6+CV6+CX6+CZ6+DB6+DD6+DF6+DH6+DJ6+DL6+DN6+DP6+DR6+DT6+DV6+DX6+DZ6+EB6+ED6+EF6)</f>
        <v>43738</v>
      </c>
      <c r="E6" s="1">
        <f t="shared" ref="E6:E18" si="1">SUM(G6+I6+K6+M6+O6+Q6+S6+U6+W6+Y6+AA6+AC6+AE6+AG6+AI6+AK6+AM6+AO6+AQ6+AS6+AU6+AW6+AY6+BA6+BC6+BE6+BG6+BI6+BK6+BM6+BO6+BQ6+BS6+BU6+BW6+BY6+CA6+CC6+CE6+CG6+CI6+CK6+CM6+CO6+CQ6+CS6+CU6+CW6+CY6+DA6+DC6+DE6+DG6+DI6+DK6+DM6+DO6+DQ6+DS6+DU6+DW6+DY6+EA6+EC6+EE6+EG6)</f>
        <v>3963651</v>
      </c>
      <c r="F6" s="65">
        <v>20000</v>
      </c>
      <c r="G6" s="65">
        <v>1809172</v>
      </c>
      <c r="H6" s="65">
        <v>0</v>
      </c>
      <c r="I6" s="65">
        <v>0</v>
      </c>
      <c r="J6" s="65">
        <v>0</v>
      </c>
      <c r="K6" s="65">
        <v>0</v>
      </c>
      <c r="L6" s="65">
        <v>0</v>
      </c>
      <c r="M6" s="65">
        <v>0</v>
      </c>
      <c r="N6" s="65">
        <v>2908</v>
      </c>
      <c r="O6" s="65">
        <v>259826</v>
      </c>
      <c r="P6" s="65">
        <v>3000</v>
      </c>
      <c r="Q6" s="65">
        <v>264980</v>
      </c>
      <c r="R6" s="65">
        <v>2500</v>
      </c>
      <c r="S6" s="65">
        <v>355975</v>
      </c>
      <c r="T6" s="65">
        <v>4430</v>
      </c>
      <c r="U6" s="65">
        <v>348794</v>
      </c>
      <c r="V6" s="65">
        <v>3000</v>
      </c>
      <c r="W6" s="65">
        <v>250505</v>
      </c>
      <c r="X6" s="65">
        <v>7000</v>
      </c>
      <c r="Y6" s="65">
        <v>603250</v>
      </c>
      <c r="Z6" s="65">
        <v>400</v>
      </c>
      <c r="AA6" s="65">
        <v>30724</v>
      </c>
      <c r="AB6" s="65">
        <v>0</v>
      </c>
      <c r="AC6" s="65">
        <v>0</v>
      </c>
      <c r="AD6" s="65">
        <v>0</v>
      </c>
      <c r="AE6" s="65">
        <v>0</v>
      </c>
      <c r="AF6" s="65">
        <v>0</v>
      </c>
      <c r="AG6" s="65">
        <v>0</v>
      </c>
      <c r="AH6" s="65">
        <v>0</v>
      </c>
      <c r="AI6" s="65">
        <v>0</v>
      </c>
      <c r="AJ6" s="65">
        <v>0</v>
      </c>
      <c r="AK6" s="65">
        <v>0</v>
      </c>
      <c r="AL6" s="65">
        <v>0</v>
      </c>
      <c r="AM6" s="65">
        <v>0</v>
      </c>
      <c r="AN6" s="65">
        <v>500</v>
      </c>
      <c r="AO6" s="65">
        <v>40425</v>
      </c>
      <c r="AP6" s="65">
        <v>0</v>
      </c>
      <c r="AQ6" s="65">
        <v>0</v>
      </c>
      <c r="AR6" s="65">
        <v>0</v>
      </c>
      <c r="AS6" s="65">
        <v>0</v>
      </c>
      <c r="AT6" s="65">
        <v>0</v>
      </c>
      <c r="AU6" s="65">
        <v>0</v>
      </c>
      <c r="AV6" s="65">
        <v>0</v>
      </c>
      <c r="AW6" s="65">
        <v>0</v>
      </c>
    </row>
    <row r="7" spans="1:81" x14ac:dyDescent="0.3">
      <c r="A7" s="61">
        <v>2</v>
      </c>
      <c r="B7" s="61" t="s">
        <v>328</v>
      </c>
      <c r="C7" s="71" t="s">
        <v>330</v>
      </c>
      <c r="D7" s="1">
        <f t="shared" si="0"/>
        <v>50</v>
      </c>
      <c r="E7" s="1">
        <f t="shared" si="1"/>
        <v>13281</v>
      </c>
      <c r="F7" s="65">
        <v>50</v>
      </c>
      <c r="G7" s="65">
        <v>13281</v>
      </c>
      <c r="H7" s="65">
        <v>0</v>
      </c>
      <c r="I7" s="65">
        <v>0</v>
      </c>
      <c r="J7" s="65">
        <v>0</v>
      </c>
      <c r="K7" s="65">
        <v>0</v>
      </c>
      <c r="L7" s="65">
        <v>0</v>
      </c>
      <c r="M7" s="65">
        <v>0</v>
      </c>
      <c r="N7" s="65">
        <v>0</v>
      </c>
      <c r="O7" s="65">
        <v>0</v>
      </c>
      <c r="P7" s="65">
        <v>0</v>
      </c>
      <c r="Q7" s="65">
        <v>0</v>
      </c>
      <c r="R7" s="65">
        <v>0</v>
      </c>
      <c r="S7" s="65">
        <v>0</v>
      </c>
      <c r="T7" s="65">
        <v>0</v>
      </c>
      <c r="U7" s="65">
        <v>0</v>
      </c>
      <c r="V7" s="65">
        <v>0</v>
      </c>
      <c r="W7" s="65">
        <v>0</v>
      </c>
      <c r="X7" s="65">
        <v>0</v>
      </c>
      <c r="Y7" s="65">
        <v>0</v>
      </c>
      <c r="Z7" s="65">
        <v>0</v>
      </c>
      <c r="AA7" s="65">
        <v>0</v>
      </c>
      <c r="AB7" s="65">
        <v>0</v>
      </c>
      <c r="AC7" s="65">
        <v>0</v>
      </c>
      <c r="AD7" s="65">
        <v>0</v>
      </c>
      <c r="AE7" s="65">
        <v>0</v>
      </c>
      <c r="AF7" s="65">
        <v>0</v>
      </c>
      <c r="AG7" s="65">
        <v>0</v>
      </c>
      <c r="AH7" s="65">
        <v>0</v>
      </c>
      <c r="AI7" s="65">
        <v>0</v>
      </c>
      <c r="AJ7" s="65">
        <v>0</v>
      </c>
      <c r="AK7" s="65">
        <v>0</v>
      </c>
      <c r="AL7" s="65">
        <v>0</v>
      </c>
      <c r="AM7" s="65">
        <v>0</v>
      </c>
      <c r="AN7" s="65">
        <v>0</v>
      </c>
      <c r="AO7" s="65">
        <v>0</v>
      </c>
      <c r="AP7" s="65">
        <v>0</v>
      </c>
      <c r="AQ7" s="65">
        <v>0</v>
      </c>
      <c r="AR7" s="65">
        <v>0</v>
      </c>
      <c r="AS7" s="65">
        <v>0</v>
      </c>
      <c r="AT7" s="65">
        <v>0</v>
      </c>
      <c r="AU7" s="65">
        <v>0</v>
      </c>
      <c r="AV7" s="65">
        <v>0</v>
      </c>
      <c r="AW7" s="65">
        <v>0</v>
      </c>
    </row>
    <row r="8" spans="1:81" x14ac:dyDescent="0.3">
      <c r="A8" s="61">
        <v>3</v>
      </c>
      <c r="B8" s="61" t="s">
        <v>328</v>
      </c>
      <c r="C8" s="72" t="s">
        <v>331</v>
      </c>
      <c r="D8" s="1">
        <f t="shared" si="0"/>
        <v>2506</v>
      </c>
      <c r="E8" s="1">
        <f t="shared" si="1"/>
        <v>13422505</v>
      </c>
      <c r="F8" s="65">
        <v>0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0</v>
      </c>
      <c r="V8" s="65">
        <v>0</v>
      </c>
      <c r="W8" s="65">
        <v>0</v>
      </c>
      <c r="X8" s="65">
        <v>0</v>
      </c>
      <c r="Y8" s="65">
        <v>0</v>
      </c>
      <c r="Z8" s="65">
        <v>0</v>
      </c>
      <c r="AA8" s="65">
        <v>0</v>
      </c>
      <c r="AB8" s="65">
        <v>1089</v>
      </c>
      <c r="AC8" s="65">
        <v>6535873</v>
      </c>
      <c r="AD8" s="65">
        <v>0</v>
      </c>
      <c r="AE8" s="65">
        <v>0</v>
      </c>
      <c r="AF8" s="65">
        <v>0</v>
      </c>
      <c r="AG8" s="65">
        <v>0</v>
      </c>
      <c r="AH8" s="65">
        <v>0</v>
      </c>
      <c r="AI8" s="65">
        <v>0</v>
      </c>
      <c r="AJ8" s="65">
        <v>1342</v>
      </c>
      <c r="AK8" s="65">
        <v>6764539</v>
      </c>
      <c r="AL8" s="65">
        <v>0</v>
      </c>
      <c r="AM8" s="65">
        <v>0</v>
      </c>
      <c r="AN8" s="65">
        <v>75</v>
      </c>
      <c r="AO8" s="65">
        <v>122093</v>
      </c>
      <c r="AP8" s="65">
        <v>0</v>
      </c>
      <c r="AQ8" s="65">
        <v>0</v>
      </c>
      <c r="AR8" s="65">
        <v>0</v>
      </c>
      <c r="AS8" s="65">
        <v>0</v>
      </c>
      <c r="AT8" s="65">
        <v>0</v>
      </c>
      <c r="AU8" s="65">
        <v>0</v>
      </c>
      <c r="AV8" s="65">
        <v>0</v>
      </c>
      <c r="AW8" s="65">
        <v>0</v>
      </c>
    </row>
    <row r="9" spans="1:81" x14ac:dyDescent="0.3">
      <c r="A9" s="61">
        <v>4</v>
      </c>
      <c r="B9" s="61" t="s">
        <v>328</v>
      </c>
      <c r="C9" s="72" t="s">
        <v>332</v>
      </c>
      <c r="D9" s="1">
        <f t="shared" si="0"/>
        <v>5648</v>
      </c>
      <c r="E9" s="1">
        <f t="shared" si="1"/>
        <v>21507591</v>
      </c>
      <c r="F9" s="65">
        <v>250</v>
      </c>
      <c r="G9" s="65">
        <v>790979</v>
      </c>
      <c r="H9" s="65">
        <v>0</v>
      </c>
      <c r="I9" s="65">
        <v>0</v>
      </c>
      <c r="J9" s="65">
        <v>850</v>
      </c>
      <c r="K9" s="65">
        <v>1806291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65">
        <v>0</v>
      </c>
      <c r="Y9" s="65">
        <v>0</v>
      </c>
      <c r="Z9" s="65">
        <v>0</v>
      </c>
      <c r="AA9" s="65">
        <v>0</v>
      </c>
      <c r="AB9" s="65">
        <v>3793</v>
      </c>
      <c r="AC9" s="65">
        <v>17169746</v>
      </c>
      <c r="AD9" s="65">
        <v>0</v>
      </c>
      <c r="AE9" s="65">
        <v>0</v>
      </c>
      <c r="AF9" s="65">
        <v>0</v>
      </c>
      <c r="AG9" s="65">
        <v>0</v>
      </c>
      <c r="AH9" s="65">
        <v>0</v>
      </c>
      <c r="AI9" s="65">
        <v>0</v>
      </c>
      <c r="AJ9" s="65">
        <v>600</v>
      </c>
      <c r="AK9" s="65">
        <v>1353284</v>
      </c>
      <c r="AL9" s="65">
        <v>0</v>
      </c>
      <c r="AM9" s="65">
        <v>0</v>
      </c>
      <c r="AN9" s="65">
        <v>155</v>
      </c>
      <c r="AO9" s="65">
        <v>387291</v>
      </c>
      <c r="AP9" s="65">
        <v>0</v>
      </c>
      <c r="AQ9" s="65">
        <v>0</v>
      </c>
      <c r="AR9" s="65">
        <v>0</v>
      </c>
      <c r="AS9" s="65">
        <v>0</v>
      </c>
      <c r="AT9" s="65">
        <v>0</v>
      </c>
      <c r="AU9" s="65">
        <v>0</v>
      </c>
      <c r="AV9" s="65">
        <v>0</v>
      </c>
      <c r="AW9" s="65">
        <v>0</v>
      </c>
    </row>
    <row r="10" spans="1:81" x14ac:dyDescent="0.3">
      <c r="A10" s="61">
        <v>5</v>
      </c>
      <c r="B10" s="61" t="s">
        <v>328</v>
      </c>
      <c r="C10" s="63" t="s">
        <v>333</v>
      </c>
      <c r="D10" s="1">
        <f t="shared" si="0"/>
        <v>8041</v>
      </c>
      <c r="E10" s="1">
        <f t="shared" si="1"/>
        <v>60839260</v>
      </c>
      <c r="F10" s="65">
        <v>800</v>
      </c>
      <c r="G10" s="65">
        <v>6002376</v>
      </c>
      <c r="H10" s="65">
        <v>0</v>
      </c>
      <c r="I10" s="65">
        <v>0</v>
      </c>
      <c r="J10" s="65">
        <v>0</v>
      </c>
      <c r="K10" s="65">
        <v>0</v>
      </c>
      <c r="L10" s="65">
        <v>0</v>
      </c>
      <c r="M10" s="65">
        <v>0</v>
      </c>
      <c r="N10" s="65">
        <v>0</v>
      </c>
      <c r="O10" s="65">
        <v>0</v>
      </c>
      <c r="P10" s="65">
        <v>0</v>
      </c>
      <c r="Q10" s="65">
        <v>0</v>
      </c>
      <c r="R10" s="65">
        <v>0</v>
      </c>
      <c r="S10" s="65">
        <v>0</v>
      </c>
      <c r="T10" s="65">
        <v>0</v>
      </c>
      <c r="U10" s="65">
        <v>0</v>
      </c>
      <c r="V10" s="65">
        <v>0</v>
      </c>
      <c r="W10" s="65">
        <v>0</v>
      </c>
      <c r="X10" s="65">
        <v>0</v>
      </c>
      <c r="Y10" s="65">
        <v>0</v>
      </c>
      <c r="Z10" s="65">
        <v>0</v>
      </c>
      <c r="AA10" s="65">
        <v>0</v>
      </c>
      <c r="AB10" s="65">
        <v>0</v>
      </c>
      <c r="AC10" s="65">
        <v>0</v>
      </c>
      <c r="AD10" s="65">
        <v>0</v>
      </c>
      <c r="AE10" s="65">
        <v>0</v>
      </c>
      <c r="AF10" s="65">
        <v>0</v>
      </c>
      <c r="AG10" s="65">
        <v>0</v>
      </c>
      <c r="AH10" s="65">
        <v>7236</v>
      </c>
      <c r="AI10" s="65">
        <v>54797493</v>
      </c>
      <c r="AJ10" s="65">
        <v>0</v>
      </c>
      <c r="AK10" s="65">
        <v>0</v>
      </c>
      <c r="AL10" s="65">
        <v>0</v>
      </c>
      <c r="AM10" s="65">
        <v>0</v>
      </c>
      <c r="AN10" s="65">
        <v>5</v>
      </c>
      <c r="AO10" s="65">
        <v>39391</v>
      </c>
      <c r="AP10" s="65">
        <v>0</v>
      </c>
      <c r="AQ10" s="65">
        <v>0</v>
      </c>
      <c r="AR10" s="65">
        <v>0</v>
      </c>
      <c r="AS10" s="65">
        <v>0</v>
      </c>
      <c r="AT10" s="65">
        <v>0</v>
      </c>
      <c r="AU10" s="65">
        <v>0</v>
      </c>
      <c r="AV10" s="65">
        <v>0</v>
      </c>
      <c r="AW10" s="65">
        <v>0</v>
      </c>
    </row>
    <row r="11" spans="1:81" x14ac:dyDescent="0.3">
      <c r="A11" s="61">
        <v>6</v>
      </c>
      <c r="B11" s="61" t="s">
        <v>328</v>
      </c>
      <c r="C11" s="63" t="s">
        <v>334</v>
      </c>
      <c r="D11" s="1">
        <f t="shared" si="0"/>
        <v>2734</v>
      </c>
      <c r="E11" s="1">
        <f t="shared" si="1"/>
        <v>2458092</v>
      </c>
      <c r="F11" s="65">
        <v>455</v>
      </c>
      <c r="G11" s="65">
        <v>496237</v>
      </c>
      <c r="H11" s="65">
        <v>0</v>
      </c>
      <c r="I11" s="65">
        <v>0</v>
      </c>
      <c r="J11" s="65">
        <v>0</v>
      </c>
      <c r="K11" s="65">
        <v>0</v>
      </c>
      <c r="L11" s="65">
        <v>1650</v>
      </c>
      <c r="M11" s="65">
        <v>1483205</v>
      </c>
      <c r="N11" s="65">
        <v>25</v>
      </c>
      <c r="O11" s="65">
        <v>36713</v>
      </c>
      <c r="P11" s="65">
        <v>80</v>
      </c>
      <c r="Q11" s="65">
        <v>35652</v>
      </c>
      <c r="R11" s="65">
        <v>80</v>
      </c>
      <c r="S11" s="65">
        <v>35652</v>
      </c>
      <c r="T11" s="65">
        <v>125</v>
      </c>
      <c r="U11" s="65">
        <v>108101</v>
      </c>
      <c r="V11" s="65">
        <v>114</v>
      </c>
      <c r="W11" s="65">
        <v>100627</v>
      </c>
      <c r="X11" s="65">
        <v>0</v>
      </c>
      <c r="Y11" s="65">
        <v>0</v>
      </c>
      <c r="Z11" s="65">
        <v>205</v>
      </c>
      <c r="AA11" s="65">
        <v>161905</v>
      </c>
      <c r="AB11" s="65">
        <v>0</v>
      </c>
      <c r="AC11" s="65">
        <v>0</v>
      </c>
      <c r="AD11" s="65">
        <v>0</v>
      </c>
      <c r="AE11" s="65">
        <v>0</v>
      </c>
      <c r="AF11" s="65">
        <v>0</v>
      </c>
      <c r="AG11" s="65">
        <v>0</v>
      </c>
      <c r="AH11" s="65">
        <v>0</v>
      </c>
      <c r="AI11" s="65">
        <v>0</v>
      </c>
      <c r="AJ11" s="65">
        <v>0</v>
      </c>
      <c r="AK11" s="65">
        <v>0</v>
      </c>
      <c r="AL11" s="65">
        <v>0</v>
      </c>
      <c r="AM11" s="65">
        <v>0</v>
      </c>
      <c r="AN11" s="65">
        <v>0</v>
      </c>
      <c r="AO11" s="65">
        <v>0</v>
      </c>
      <c r="AP11" s="65">
        <v>0</v>
      </c>
      <c r="AQ11" s="65">
        <v>0</v>
      </c>
      <c r="AR11" s="65">
        <v>0</v>
      </c>
      <c r="AS11" s="65">
        <v>0</v>
      </c>
      <c r="AT11" s="65">
        <v>0</v>
      </c>
      <c r="AU11" s="65">
        <v>0</v>
      </c>
      <c r="AV11" s="65">
        <v>0</v>
      </c>
      <c r="AW11" s="65">
        <v>0</v>
      </c>
    </row>
    <row r="12" spans="1:81" x14ac:dyDescent="0.3">
      <c r="A12" s="61">
        <v>7</v>
      </c>
      <c r="B12" s="61" t="s">
        <v>328</v>
      </c>
      <c r="C12" s="63" t="s">
        <v>335</v>
      </c>
      <c r="D12" s="1">
        <f t="shared" si="0"/>
        <v>5000</v>
      </c>
      <c r="E12" s="1">
        <f t="shared" si="1"/>
        <v>3687120</v>
      </c>
      <c r="F12" s="65">
        <v>655</v>
      </c>
      <c r="G12" s="65">
        <v>632932</v>
      </c>
      <c r="H12" s="65">
        <v>1885</v>
      </c>
      <c r="I12" s="65">
        <v>1788577</v>
      </c>
      <c r="J12" s="65">
        <v>0</v>
      </c>
      <c r="K12" s="65">
        <v>0</v>
      </c>
      <c r="L12" s="65">
        <v>0</v>
      </c>
      <c r="M12" s="65">
        <v>0</v>
      </c>
      <c r="N12" s="65">
        <v>0</v>
      </c>
      <c r="O12" s="65">
        <v>0</v>
      </c>
      <c r="P12" s="65">
        <v>0</v>
      </c>
      <c r="Q12" s="65">
        <v>0</v>
      </c>
      <c r="R12" s="65">
        <v>235</v>
      </c>
      <c r="S12" s="65">
        <v>124249</v>
      </c>
      <c r="T12" s="65">
        <v>390</v>
      </c>
      <c r="U12" s="65">
        <v>177225</v>
      </c>
      <c r="V12" s="65">
        <v>770</v>
      </c>
      <c r="W12" s="65">
        <v>516066</v>
      </c>
      <c r="X12" s="65">
        <v>0</v>
      </c>
      <c r="Y12" s="65">
        <v>0</v>
      </c>
      <c r="Z12" s="65">
        <v>0</v>
      </c>
      <c r="AA12" s="65">
        <v>0</v>
      </c>
      <c r="AB12" s="65">
        <v>0</v>
      </c>
      <c r="AC12" s="65">
        <v>0</v>
      </c>
      <c r="AD12" s="65">
        <v>0</v>
      </c>
      <c r="AE12" s="65">
        <v>0</v>
      </c>
      <c r="AF12" s="65">
        <v>0</v>
      </c>
      <c r="AG12" s="65">
        <v>0</v>
      </c>
      <c r="AH12" s="65">
        <v>0</v>
      </c>
      <c r="AI12" s="65">
        <v>0</v>
      </c>
      <c r="AJ12" s="65">
        <v>1000</v>
      </c>
      <c r="AK12" s="65">
        <v>407810</v>
      </c>
      <c r="AL12" s="65">
        <v>0</v>
      </c>
      <c r="AM12" s="65">
        <v>0</v>
      </c>
      <c r="AN12" s="65">
        <v>65</v>
      </c>
      <c r="AO12" s="65">
        <v>40261</v>
      </c>
      <c r="AP12" s="65">
        <v>0</v>
      </c>
      <c r="AQ12" s="65">
        <v>0</v>
      </c>
      <c r="AR12" s="65">
        <v>0</v>
      </c>
      <c r="AS12" s="65">
        <v>0</v>
      </c>
      <c r="AT12" s="65">
        <v>0</v>
      </c>
      <c r="AU12" s="65">
        <v>0</v>
      </c>
      <c r="AV12" s="65">
        <v>0</v>
      </c>
      <c r="AW12" s="65">
        <v>0</v>
      </c>
    </row>
    <row r="13" spans="1:81" x14ac:dyDescent="0.3">
      <c r="A13" s="61">
        <v>8</v>
      </c>
      <c r="B13" s="61" t="s">
        <v>328</v>
      </c>
      <c r="C13" s="63" t="s">
        <v>336</v>
      </c>
      <c r="D13" s="1">
        <f t="shared" si="0"/>
        <v>4800</v>
      </c>
      <c r="E13" s="1">
        <f t="shared" si="1"/>
        <v>6639681</v>
      </c>
      <c r="F13" s="65">
        <v>105</v>
      </c>
      <c r="G13" s="65">
        <v>107050</v>
      </c>
      <c r="H13" s="65">
        <v>430</v>
      </c>
      <c r="I13" s="65">
        <v>398627</v>
      </c>
      <c r="J13" s="65">
        <v>0</v>
      </c>
      <c r="K13" s="65">
        <v>0</v>
      </c>
      <c r="L13" s="65">
        <v>0</v>
      </c>
      <c r="M13" s="65">
        <v>0</v>
      </c>
      <c r="N13" s="65">
        <v>280</v>
      </c>
      <c r="O13" s="65">
        <v>545977</v>
      </c>
      <c r="P13" s="65">
        <v>0</v>
      </c>
      <c r="Q13" s="65">
        <v>0</v>
      </c>
      <c r="R13" s="65">
        <v>261</v>
      </c>
      <c r="S13" s="65">
        <v>209246</v>
      </c>
      <c r="T13" s="65">
        <v>180</v>
      </c>
      <c r="U13" s="65">
        <v>144112</v>
      </c>
      <c r="V13" s="65">
        <v>463</v>
      </c>
      <c r="W13" s="65">
        <v>498611</v>
      </c>
      <c r="X13" s="65">
        <v>0</v>
      </c>
      <c r="Y13" s="65">
        <v>0</v>
      </c>
      <c r="Z13" s="65">
        <v>205</v>
      </c>
      <c r="AA13" s="65">
        <v>164128</v>
      </c>
      <c r="AB13" s="65">
        <v>2566</v>
      </c>
      <c r="AC13" s="65">
        <v>4049055</v>
      </c>
      <c r="AD13" s="65">
        <v>0</v>
      </c>
      <c r="AE13" s="65">
        <v>0</v>
      </c>
      <c r="AF13" s="65">
        <v>0</v>
      </c>
      <c r="AG13" s="65">
        <v>0</v>
      </c>
      <c r="AH13" s="65">
        <v>0</v>
      </c>
      <c r="AI13" s="65">
        <v>0</v>
      </c>
      <c r="AJ13" s="65">
        <v>0</v>
      </c>
      <c r="AK13" s="65">
        <v>0</v>
      </c>
      <c r="AL13" s="65">
        <v>0</v>
      </c>
      <c r="AM13" s="65">
        <v>0</v>
      </c>
      <c r="AN13" s="65">
        <v>30</v>
      </c>
      <c r="AO13" s="65">
        <v>25283</v>
      </c>
      <c r="AP13" s="65">
        <v>250</v>
      </c>
      <c r="AQ13" s="65">
        <v>473573</v>
      </c>
      <c r="AR13" s="65">
        <v>0</v>
      </c>
      <c r="AS13" s="65">
        <v>0</v>
      </c>
      <c r="AT13" s="65">
        <v>0</v>
      </c>
      <c r="AU13" s="65">
        <v>0</v>
      </c>
      <c r="AV13" s="65">
        <v>30</v>
      </c>
      <c r="AW13" s="65">
        <v>24019</v>
      </c>
    </row>
    <row r="14" spans="1:81" ht="56.25" customHeight="1" x14ac:dyDescent="0.3">
      <c r="A14" s="61">
        <v>9</v>
      </c>
      <c r="B14" s="61" t="s">
        <v>328</v>
      </c>
      <c r="C14" s="73" t="s">
        <v>337</v>
      </c>
      <c r="D14" s="1">
        <f t="shared" si="0"/>
        <v>2035</v>
      </c>
      <c r="E14" s="1">
        <f t="shared" si="1"/>
        <v>6162296</v>
      </c>
      <c r="F14" s="65">
        <v>0</v>
      </c>
      <c r="G14" s="65">
        <v>0</v>
      </c>
      <c r="H14" s="65">
        <v>0</v>
      </c>
      <c r="I14" s="65">
        <v>0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2015</v>
      </c>
      <c r="AC14" s="65">
        <v>6092881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0</v>
      </c>
      <c r="AK14" s="65">
        <v>0</v>
      </c>
      <c r="AL14" s="65">
        <v>0</v>
      </c>
      <c r="AM14" s="65">
        <v>0</v>
      </c>
      <c r="AN14" s="65">
        <v>20</v>
      </c>
      <c r="AO14" s="65">
        <v>69415</v>
      </c>
      <c r="AP14" s="65">
        <v>0</v>
      </c>
      <c r="AQ14" s="65">
        <v>0</v>
      </c>
      <c r="AR14" s="65">
        <v>0</v>
      </c>
      <c r="AS14" s="65">
        <v>0</v>
      </c>
      <c r="AT14" s="65">
        <v>0</v>
      </c>
      <c r="AU14" s="65">
        <v>0</v>
      </c>
      <c r="AV14" s="65">
        <v>0</v>
      </c>
      <c r="AW14" s="65">
        <v>0</v>
      </c>
    </row>
    <row r="15" spans="1:81" x14ac:dyDescent="0.3">
      <c r="A15" s="61">
        <v>10</v>
      </c>
      <c r="B15" s="61" t="s">
        <v>328</v>
      </c>
      <c r="C15" s="74" t="s">
        <v>338</v>
      </c>
      <c r="D15" s="1">
        <f t="shared" si="0"/>
        <v>162342</v>
      </c>
      <c r="E15" s="1">
        <f t="shared" si="1"/>
        <v>21025855</v>
      </c>
      <c r="F15" s="65">
        <v>42476</v>
      </c>
      <c r="G15" s="65">
        <v>3626356</v>
      </c>
      <c r="H15" s="65">
        <v>0</v>
      </c>
      <c r="I15" s="65">
        <v>0</v>
      </c>
      <c r="J15" s="65">
        <v>0</v>
      </c>
      <c r="K15" s="65">
        <v>0</v>
      </c>
      <c r="L15" s="65">
        <v>0</v>
      </c>
      <c r="M15" s="65">
        <v>0</v>
      </c>
      <c r="N15" s="65">
        <v>0</v>
      </c>
      <c r="O15" s="65">
        <v>0</v>
      </c>
      <c r="P15" s="65">
        <v>0</v>
      </c>
      <c r="Q15" s="65">
        <v>0</v>
      </c>
      <c r="R15" s="65">
        <v>0</v>
      </c>
      <c r="S15" s="65">
        <v>0</v>
      </c>
      <c r="T15" s="65">
        <v>0</v>
      </c>
      <c r="U15" s="65">
        <v>0</v>
      </c>
      <c r="V15" s="65">
        <v>0</v>
      </c>
      <c r="W15" s="65">
        <v>0</v>
      </c>
      <c r="X15" s="65">
        <v>0</v>
      </c>
      <c r="Y15" s="65">
        <v>0</v>
      </c>
      <c r="Z15" s="65">
        <v>0</v>
      </c>
      <c r="AA15" s="65">
        <v>0</v>
      </c>
      <c r="AB15" s="65">
        <v>0</v>
      </c>
      <c r="AC15" s="65">
        <v>0</v>
      </c>
      <c r="AD15" s="65">
        <v>26011</v>
      </c>
      <c r="AE15" s="65">
        <v>3511890</v>
      </c>
      <c r="AF15" s="65">
        <v>4033</v>
      </c>
      <c r="AG15" s="65">
        <v>537683</v>
      </c>
      <c r="AH15" s="65">
        <v>0</v>
      </c>
      <c r="AI15" s="65">
        <v>0</v>
      </c>
      <c r="AJ15" s="65">
        <v>0</v>
      </c>
      <c r="AK15" s="65">
        <v>0</v>
      </c>
      <c r="AL15" s="65">
        <v>33296</v>
      </c>
      <c r="AM15" s="65">
        <v>4727401</v>
      </c>
      <c r="AN15" s="65">
        <v>0</v>
      </c>
      <c r="AO15" s="65">
        <v>0</v>
      </c>
      <c r="AP15" s="65">
        <v>0</v>
      </c>
      <c r="AQ15" s="65">
        <v>0</v>
      </c>
      <c r="AR15" s="65">
        <v>47266</v>
      </c>
      <c r="AS15" s="65">
        <v>6692409</v>
      </c>
      <c r="AT15" s="65">
        <v>9260</v>
      </c>
      <c r="AU15" s="65">
        <v>1930116</v>
      </c>
      <c r="AV15" s="65">
        <v>0</v>
      </c>
      <c r="AW15" s="65">
        <v>0</v>
      </c>
    </row>
    <row r="16" spans="1:81" x14ac:dyDescent="0.3">
      <c r="A16" s="61">
        <v>11</v>
      </c>
      <c r="B16" s="61" t="s">
        <v>328</v>
      </c>
      <c r="C16" s="74" t="s">
        <v>339</v>
      </c>
      <c r="D16" s="1">
        <f t="shared" si="0"/>
        <v>60684</v>
      </c>
      <c r="E16" s="1">
        <f t="shared" si="1"/>
        <v>6867577</v>
      </c>
      <c r="F16" s="65">
        <v>6000</v>
      </c>
      <c r="G16" s="65">
        <v>757020</v>
      </c>
      <c r="H16" s="65">
        <v>4000</v>
      </c>
      <c r="I16" s="65">
        <v>504680</v>
      </c>
      <c r="J16" s="65">
        <v>0</v>
      </c>
      <c r="K16" s="65">
        <v>0</v>
      </c>
      <c r="L16" s="65">
        <v>24</v>
      </c>
      <c r="M16" s="65">
        <v>1603</v>
      </c>
      <c r="N16" s="65">
        <v>200</v>
      </c>
      <c r="O16" s="65">
        <v>21794</v>
      </c>
      <c r="P16" s="65">
        <v>3000</v>
      </c>
      <c r="Q16" s="65">
        <v>326910</v>
      </c>
      <c r="R16" s="65">
        <v>2600</v>
      </c>
      <c r="S16" s="65">
        <v>283322</v>
      </c>
      <c r="T16" s="65">
        <v>17200</v>
      </c>
      <c r="U16" s="65">
        <v>1874284</v>
      </c>
      <c r="V16" s="65">
        <v>3826</v>
      </c>
      <c r="W16" s="65">
        <v>416920</v>
      </c>
      <c r="X16" s="65">
        <v>7000</v>
      </c>
      <c r="Y16" s="65">
        <v>762790</v>
      </c>
      <c r="Z16" s="65">
        <v>1200</v>
      </c>
      <c r="AA16" s="65">
        <v>130764</v>
      </c>
      <c r="AB16" s="65">
        <v>1868</v>
      </c>
      <c r="AC16" s="65">
        <v>214260</v>
      </c>
      <c r="AD16" s="65">
        <v>0</v>
      </c>
      <c r="AE16" s="65">
        <v>0</v>
      </c>
      <c r="AF16" s="65">
        <v>0</v>
      </c>
      <c r="AG16" s="65">
        <v>0</v>
      </c>
      <c r="AH16" s="65">
        <v>0</v>
      </c>
      <c r="AI16" s="65">
        <v>0</v>
      </c>
      <c r="AJ16" s="65">
        <v>0</v>
      </c>
      <c r="AK16" s="65">
        <v>0</v>
      </c>
      <c r="AL16" s="65">
        <v>12766</v>
      </c>
      <c r="AM16" s="65">
        <v>1464260</v>
      </c>
      <c r="AN16" s="65">
        <v>0</v>
      </c>
      <c r="AO16" s="65">
        <v>0</v>
      </c>
      <c r="AP16" s="65">
        <v>0</v>
      </c>
      <c r="AQ16" s="65">
        <v>0</v>
      </c>
      <c r="AR16" s="65">
        <v>0</v>
      </c>
      <c r="AS16" s="65">
        <v>0</v>
      </c>
      <c r="AT16" s="65">
        <v>0</v>
      </c>
      <c r="AU16" s="65">
        <v>0</v>
      </c>
      <c r="AV16" s="65">
        <v>1000</v>
      </c>
      <c r="AW16" s="65">
        <v>108970</v>
      </c>
    </row>
    <row r="17" spans="1:49" ht="37.5" customHeight="1" x14ac:dyDescent="0.3">
      <c r="A17" s="61">
        <v>12</v>
      </c>
      <c r="B17" s="61" t="s">
        <v>328</v>
      </c>
      <c r="C17" s="75" t="s">
        <v>340</v>
      </c>
      <c r="D17" s="1">
        <f t="shared" si="0"/>
        <v>20583</v>
      </c>
      <c r="E17" s="1">
        <f t="shared" si="1"/>
        <v>19338552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5">
        <v>0</v>
      </c>
      <c r="L17" s="65">
        <v>0</v>
      </c>
      <c r="M17" s="65">
        <v>0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0</v>
      </c>
      <c r="V17" s="65">
        <v>0</v>
      </c>
      <c r="W17" s="65">
        <v>0</v>
      </c>
      <c r="X17" s="65">
        <v>0</v>
      </c>
      <c r="Y17" s="65">
        <v>0</v>
      </c>
      <c r="Z17" s="65">
        <v>0</v>
      </c>
      <c r="AA17" s="65">
        <v>0</v>
      </c>
      <c r="AB17" s="65">
        <v>0</v>
      </c>
      <c r="AC17" s="65">
        <v>0</v>
      </c>
      <c r="AD17" s="65">
        <v>0</v>
      </c>
      <c r="AE17" s="65">
        <v>0</v>
      </c>
      <c r="AF17" s="65">
        <v>0</v>
      </c>
      <c r="AG17" s="65">
        <v>0</v>
      </c>
      <c r="AH17" s="65">
        <v>0</v>
      </c>
      <c r="AI17" s="65">
        <v>0</v>
      </c>
      <c r="AJ17" s="65">
        <v>0</v>
      </c>
      <c r="AK17" s="65">
        <v>0</v>
      </c>
      <c r="AL17" s="65">
        <v>6383</v>
      </c>
      <c r="AM17" s="65">
        <v>5997084</v>
      </c>
      <c r="AN17" s="65">
        <v>200</v>
      </c>
      <c r="AO17" s="65">
        <v>187908</v>
      </c>
      <c r="AP17" s="65">
        <v>0</v>
      </c>
      <c r="AQ17" s="65">
        <v>0</v>
      </c>
      <c r="AR17" s="65">
        <v>0</v>
      </c>
      <c r="AS17" s="65">
        <v>0</v>
      </c>
      <c r="AT17" s="65">
        <v>14000</v>
      </c>
      <c r="AU17" s="65">
        <v>13153560</v>
      </c>
      <c r="AV17" s="65">
        <v>0</v>
      </c>
      <c r="AW17" s="65">
        <v>0</v>
      </c>
    </row>
    <row r="18" spans="1:49" x14ac:dyDescent="0.3">
      <c r="A18" s="61">
        <v>13</v>
      </c>
      <c r="B18" s="61" t="s">
        <v>328</v>
      </c>
      <c r="C18" s="74" t="s">
        <v>341</v>
      </c>
      <c r="D18" s="1">
        <f t="shared" si="0"/>
        <v>14648</v>
      </c>
      <c r="E18" s="1">
        <f t="shared" si="1"/>
        <v>7347168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  <c r="L18" s="65">
        <v>48</v>
      </c>
      <c r="M18" s="65">
        <v>24080</v>
      </c>
      <c r="N18" s="65">
        <v>0</v>
      </c>
      <c r="O18" s="65">
        <v>0</v>
      </c>
      <c r="P18" s="65">
        <v>0</v>
      </c>
      <c r="Q18" s="65">
        <v>0</v>
      </c>
      <c r="R18" s="65">
        <v>40</v>
      </c>
      <c r="S18" s="65">
        <v>19062</v>
      </c>
      <c r="T18" s="65">
        <v>0</v>
      </c>
      <c r="U18" s="65">
        <v>0</v>
      </c>
      <c r="V18" s="65">
        <v>0</v>
      </c>
      <c r="W18" s="65">
        <v>0</v>
      </c>
      <c r="X18" s="65">
        <v>0</v>
      </c>
      <c r="Y18" s="65">
        <v>0</v>
      </c>
      <c r="Z18" s="65">
        <v>0</v>
      </c>
      <c r="AA18" s="65">
        <v>0</v>
      </c>
      <c r="AB18" s="65">
        <v>0</v>
      </c>
      <c r="AC18" s="65">
        <v>0</v>
      </c>
      <c r="AD18" s="65">
        <v>0</v>
      </c>
      <c r="AE18" s="65">
        <v>0</v>
      </c>
      <c r="AF18" s="65">
        <v>4094</v>
      </c>
      <c r="AG18" s="65">
        <v>2053756</v>
      </c>
      <c r="AH18" s="65">
        <v>0</v>
      </c>
      <c r="AI18" s="65">
        <v>0</v>
      </c>
      <c r="AJ18" s="65">
        <v>0</v>
      </c>
      <c r="AK18" s="65">
        <v>0</v>
      </c>
      <c r="AL18" s="65">
        <v>3388</v>
      </c>
      <c r="AM18" s="65">
        <v>1699590</v>
      </c>
      <c r="AN18" s="65">
        <v>0</v>
      </c>
      <c r="AO18" s="65">
        <v>0</v>
      </c>
      <c r="AP18" s="65">
        <v>0</v>
      </c>
      <c r="AQ18" s="65">
        <v>0</v>
      </c>
      <c r="AR18" s="65">
        <v>3178</v>
      </c>
      <c r="AS18" s="65">
        <v>1594244</v>
      </c>
      <c r="AT18" s="65">
        <v>3900</v>
      </c>
      <c r="AU18" s="65">
        <v>1956436</v>
      </c>
      <c r="AV18" s="65">
        <v>0</v>
      </c>
      <c r="AW18" s="65">
        <v>0</v>
      </c>
    </row>
    <row r="19" spans="1:49" x14ac:dyDescent="0.3">
      <c r="A19" s="76" t="s">
        <v>122</v>
      </c>
      <c r="B19" s="57"/>
      <c r="C19" s="58"/>
      <c r="D19" s="16">
        <f t="shared" ref="D19:AW19" si="2">SUM(D6:D18)</f>
        <v>332809</v>
      </c>
      <c r="E19" s="16">
        <f t="shared" si="2"/>
        <v>173272629</v>
      </c>
      <c r="F19" s="67">
        <f t="shared" si="2"/>
        <v>70791</v>
      </c>
      <c r="G19" s="67">
        <f t="shared" si="2"/>
        <v>14235403</v>
      </c>
      <c r="H19" s="67">
        <f t="shared" si="2"/>
        <v>6315</v>
      </c>
      <c r="I19" s="67">
        <f t="shared" si="2"/>
        <v>2691884</v>
      </c>
      <c r="J19" s="67">
        <f t="shared" si="2"/>
        <v>850</v>
      </c>
      <c r="K19" s="67">
        <f t="shared" si="2"/>
        <v>1806291</v>
      </c>
      <c r="L19" s="67">
        <f t="shared" si="2"/>
        <v>1722</v>
      </c>
      <c r="M19" s="67">
        <f t="shared" si="2"/>
        <v>1508888</v>
      </c>
      <c r="N19" s="67">
        <f t="shared" si="2"/>
        <v>3413</v>
      </c>
      <c r="O19" s="67">
        <f t="shared" si="2"/>
        <v>864310</v>
      </c>
      <c r="P19" s="67">
        <f t="shared" si="2"/>
        <v>6080</v>
      </c>
      <c r="Q19" s="67">
        <f t="shared" si="2"/>
        <v>627542</v>
      </c>
      <c r="R19" s="67">
        <f t="shared" si="2"/>
        <v>5716</v>
      </c>
      <c r="S19" s="67">
        <f t="shared" si="2"/>
        <v>1027506</v>
      </c>
      <c r="T19" s="67">
        <f t="shared" si="2"/>
        <v>22325</v>
      </c>
      <c r="U19" s="67">
        <f t="shared" si="2"/>
        <v>2652516</v>
      </c>
      <c r="V19" s="67">
        <f t="shared" si="2"/>
        <v>8173</v>
      </c>
      <c r="W19" s="67">
        <f t="shared" si="2"/>
        <v>1782729</v>
      </c>
      <c r="X19" s="67">
        <f t="shared" si="2"/>
        <v>14000</v>
      </c>
      <c r="Y19" s="67">
        <f t="shared" si="2"/>
        <v>1366040</v>
      </c>
      <c r="Z19" s="67">
        <f t="shared" si="2"/>
        <v>2010</v>
      </c>
      <c r="AA19" s="67">
        <f t="shared" si="2"/>
        <v>487521</v>
      </c>
      <c r="AB19" s="67">
        <f t="shared" si="2"/>
        <v>11331</v>
      </c>
      <c r="AC19" s="67">
        <f t="shared" si="2"/>
        <v>34061815</v>
      </c>
      <c r="AD19" s="67">
        <f t="shared" si="2"/>
        <v>26011</v>
      </c>
      <c r="AE19" s="67">
        <f t="shared" si="2"/>
        <v>3511890</v>
      </c>
      <c r="AF19" s="67">
        <f t="shared" si="2"/>
        <v>8127</v>
      </c>
      <c r="AG19" s="67">
        <f t="shared" si="2"/>
        <v>2591439</v>
      </c>
      <c r="AH19" s="67">
        <f t="shared" si="2"/>
        <v>7236</v>
      </c>
      <c r="AI19" s="67">
        <f t="shared" si="2"/>
        <v>54797493</v>
      </c>
      <c r="AJ19" s="67">
        <f t="shared" si="2"/>
        <v>2942</v>
      </c>
      <c r="AK19" s="67">
        <f t="shared" si="2"/>
        <v>8525633</v>
      </c>
      <c r="AL19" s="67">
        <f t="shared" si="2"/>
        <v>55833</v>
      </c>
      <c r="AM19" s="67">
        <f t="shared" si="2"/>
        <v>13888335</v>
      </c>
      <c r="AN19" s="67">
        <f t="shared" si="2"/>
        <v>1050</v>
      </c>
      <c r="AO19" s="67">
        <f t="shared" si="2"/>
        <v>912067</v>
      </c>
      <c r="AP19" s="67">
        <f t="shared" si="2"/>
        <v>250</v>
      </c>
      <c r="AQ19" s="67">
        <f t="shared" si="2"/>
        <v>473573</v>
      </c>
      <c r="AR19" s="67">
        <f t="shared" si="2"/>
        <v>50444</v>
      </c>
      <c r="AS19" s="67">
        <f t="shared" si="2"/>
        <v>8286653</v>
      </c>
      <c r="AT19" s="67">
        <f t="shared" si="2"/>
        <v>27160</v>
      </c>
      <c r="AU19" s="67">
        <f t="shared" si="2"/>
        <v>17040112</v>
      </c>
      <c r="AV19" s="67">
        <f t="shared" si="2"/>
        <v>1030</v>
      </c>
      <c r="AW19" s="67">
        <f t="shared" si="2"/>
        <v>132989</v>
      </c>
    </row>
  </sheetData>
  <mergeCells count="46">
    <mergeCell ref="BX3:BY3"/>
    <mergeCell ref="BZ3:CA3"/>
    <mergeCell ref="CB3:CC3"/>
    <mergeCell ref="BN3:BO3"/>
    <mergeCell ref="BP3:BQ3"/>
    <mergeCell ref="BR3:BS3"/>
    <mergeCell ref="BT3:BU3"/>
    <mergeCell ref="BV3:BW3"/>
    <mergeCell ref="BD3:BE3"/>
    <mergeCell ref="BF3:BG3"/>
    <mergeCell ref="BH3:BI3"/>
    <mergeCell ref="BJ3:BK3"/>
    <mergeCell ref="BL3:BM3"/>
    <mergeCell ref="AT3:AU3"/>
    <mergeCell ref="AV3:AW3"/>
    <mergeCell ref="AX3:AY3"/>
    <mergeCell ref="AZ3:BA3"/>
    <mergeCell ref="BB3:BC3"/>
    <mergeCell ref="AJ3:AK3"/>
    <mergeCell ref="AL3:AM3"/>
    <mergeCell ref="AN3:AO3"/>
    <mergeCell ref="AP3:AQ3"/>
    <mergeCell ref="AR3:AS3"/>
    <mergeCell ref="Z3:AA3"/>
    <mergeCell ref="AB3:AC3"/>
    <mergeCell ref="AD3:AE3"/>
    <mergeCell ref="AF3:AG3"/>
    <mergeCell ref="AH3:AI3"/>
    <mergeCell ref="P3:Q3"/>
    <mergeCell ref="R3:S3"/>
    <mergeCell ref="T3:U3"/>
    <mergeCell ref="V3:W3"/>
    <mergeCell ref="X3:Y3"/>
    <mergeCell ref="F3:G3"/>
    <mergeCell ref="H3:I3"/>
    <mergeCell ref="J3:K3"/>
    <mergeCell ref="L3:M3"/>
    <mergeCell ref="N3:O3"/>
    <mergeCell ref="E3:E5"/>
    <mergeCell ref="A1:C1"/>
    <mergeCell ref="A2:C2"/>
    <mergeCell ref="A19:C19"/>
    <mergeCell ref="A3:A5"/>
    <mergeCell ref="B3:B5"/>
    <mergeCell ref="C3:C5"/>
    <mergeCell ref="D3:D5"/>
  </mergeCells>
  <conditionalFormatting sqref="D6:E18">
    <cfRule type="cellIs" dxfId="5" priority="1" operator="greaterThan">
      <formula>#REF!+#REF!+#REF!+#REF!+#REF!+#REF!+#REF!+#REF!+#REF!+#REF!+#REF!+#REF!</formula>
    </cfRule>
    <cfRule type="cellIs" dxfId="4" priority="2" operator="equal">
      <formula>#REF!+#REF!+#REF!+#REF!+#REF!+#REF!+#REF!+#REF!+#REF!+#REF!+#REF!+#REF!</formula>
    </cfRule>
    <cfRule type="cellIs" dxfId="3" priority="3" operator="lessThan">
      <formula>#REF!+#REF!+#REF!+#REF!+#REF!+#REF!+#REF!+#REF!+#REF!+#REF!+#REF!+#REF!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topLeftCell="B1" zoomScale="85" zoomScaleNormal="85" workbookViewId="0">
      <selection activeCell="F18" sqref="F18"/>
    </sheetView>
  </sheetViews>
  <sheetFormatPr defaultColWidth="9.140625" defaultRowHeight="18.75" x14ac:dyDescent="0.3"/>
  <cols>
    <col min="1" max="1" width="9.140625" style="3" customWidth="1"/>
    <col min="2" max="2" width="33.5703125" style="3" bestFit="1" customWidth="1"/>
    <col min="3" max="3" width="27.42578125" style="3" bestFit="1" customWidth="1"/>
    <col min="4" max="7" width="30.7109375" style="3" customWidth="1"/>
    <col min="8" max="8" width="9.140625" style="3" customWidth="1"/>
    <col min="9" max="16384" width="9.140625" style="3"/>
  </cols>
  <sheetData>
    <row r="1" spans="1:171" ht="60" customHeight="1" x14ac:dyDescent="0.3">
      <c r="A1" s="15"/>
      <c r="B1" s="30" t="s">
        <v>346</v>
      </c>
      <c r="C1" s="31"/>
      <c r="D1" s="31"/>
      <c r="E1" s="31"/>
      <c r="F1" s="31"/>
      <c r="G1" s="31"/>
      <c r="H1" s="31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</row>
    <row r="2" spans="1:171" ht="70.5" customHeight="1" x14ac:dyDescent="0.3">
      <c r="A2" s="9"/>
      <c r="B2" s="32" t="s">
        <v>345</v>
      </c>
      <c r="C2" s="31"/>
      <c r="D2" s="31"/>
      <c r="E2" s="31"/>
      <c r="F2" s="31"/>
      <c r="G2" s="31"/>
      <c r="H2" s="31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</row>
    <row r="3" spans="1:171" x14ac:dyDescent="0.3">
      <c r="A3" s="20"/>
      <c r="B3" s="27" t="s">
        <v>342</v>
      </c>
      <c r="C3" s="27" t="s">
        <v>3</v>
      </c>
      <c r="D3" s="33" t="s">
        <v>10</v>
      </c>
      <c r="E3" s="26"/>
      <c r="F3" s="28" t="s">
        <v>343</v>
      </c>
      <c r="G3" s="2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</row>
    <row r="4" spans="1:171" ht="15.75" customHeight="1" x14ac:dyDescent="0.3">
      <c r="A4" s="20"/>
      <c r="B4" s="29"/>
      <c r="C4" s="29"/>
      <c r="D4" s="22" t="s">
        <v>2</v>
      </c>
      <c r="E4" s="21" t="s">
        <v>3</v>
      </c>
      <c r="F4" s="21" t="s">
        <v>2</v>
      </c>
      <c r="G4" s="21" t="s">
        <v>3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</row>
    <row r="5" spans="1:171" x14ac:dyDescent="0.3">
      <c r="A5" s="20"/>
      <c r="B5" s="29"/>
      <c r="C5" s="29"/>
      <c r="D5" s="22" t="s">
        <v>19</v>
      </c>
      <c r="E5" s="21" t="s">
        <v>19</v>
      </c>
      <c r="F5" s="21" t="s">
        <v>19</v>
      </c>
      <c r="G5" s="21" t="s">
        <v>19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</row>
    <row r="6" spans="1:171" ht="15.75" customHeight="1" x14ac:dyDescent="0.3">
      <c r="A6" s="20"/>
      <c r="B6" s="23">
        <f>SUM(D6+F6+H6+J6+L6+N6+P6+R6+T6+V6+X6+Z6+AB6+AD6+AF6+AH6+AJ6+AL6+AN6+AP6+AR6+AT6+AV6+AX6+AZ6+BB6+BD6+BF6+BH6+BJ6+BL6+BN6+BP6+BR6+BT6+BV6+BX6+BZ6+CB6+CD6+CF6+CH6+CJ6+CL6+CN6+CP6+CR6+CT6+CV6+CX6+CZ6+DB6+DD6+DF6+DH6+DJ6+DL6+DN6+DP6+DR6+DT6+DV6+DX6+DZ6+EB6+ED6)</f>
        <v>51730</v>
      </c>
      <c r="C6" s="23">
        <f>SUM(E6+G6+I6+K6+M6+O6+Q6+S6+U6+W6+Y6+AA6+AC6+AE6+AG6+AI6+AK6+AM6+AO6+AQ6+AS6+AU6+AW6+AY6+BA6+BC6+BE6+BG6+BI6+BK6+BM6+BO6+BQ6+BS6+BU6+BW6+BY6+CA6+CC6+CE6+CG6+CI6+CK6+CM6+CO6+CQ6+CS6+CU6+CW6+CY6+DA6+DC6+DE6+DG6+DI6+DK6+DM6+DO6+DQ6+DS6+DU6+DW6+DY6+EA6+EC6+EE6)</f>
        <v>222667600</v>
      </c>
      <c r="D6" s="24">
        <v>1013</v>
      </c>
      <c r="E6" s="24">
        <v>4209540</v>
      </c>
      <c r="F6" s="24">
        <v>50717</v>
      </c>
      <c r="G6" s="24">
        <v>218458060</v>
      </c>
      <c r="H6" s="20"/>
      <c r="I6" s="20"/>
      <c r="J6" s="20"/>
      <c r="K6" s="20"/>
      <c r="L6" s="20"/>
    </row>
    <row r="7" spans="1:171" x14ac:dyDescent="0.3">
      <c r="A7" s="20"/>
      <c r="B7" s="19"/>
      <c r="C7" s="18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</row>
    <row r="8" spans="1:171" ht="15.7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</row>
    <row r="9" spans="1:171" ht="15.75" customHeigh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</row>
    <row r="10" spans="1:171" ht="15.75" customHeight="1" x14ac:dyDescent="0.3">
      <c r="A10" s="20"/>
      <c r="B10" s="17"/>
      <c r="C10" s="17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</row>
    <row r="11" spans="1:171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</row>
    <row r="12" spans="1:171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</row>
    <row r="13" spans="1:17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</row>
    <row r="14" spans="1:171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</row>
    <row r="15" spans="1:171" x14ac:dyDescent="0.3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</row>
    <row r="16" spans="1:171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</row>
    <row r="17" spans="1:171" x14ac:dyDescent="0.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</row>
    <row r="18" spans="1:171" x14ac:dyDescent="0.3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</row>
    <row r="19" spans="1:171" x14ac:dyDescent="0.3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</row>
    <row r="20" spans="1:171" x14ac:dyDescent="0.3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</row>
    <row r="21" spans="1:171" x14ac:dyDescent="0.3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</row>
    <row r="22" spans="1:17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</row>
    <row r="23" spans="1:17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</row>
    <row r="24" spans="1:17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</row>
    <row r="25" spans="1:171" x14ac:dyDescent="0.3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</row>
    <row r="26" spans="1:171" x14ac:dyDescent="0.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</row>
    <row r="27" spans="1:171" x14ac:dyDescent="0.3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</row>
    <row r="28" spans="1:171" x14ac:dyDescent="0.3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</row>
    <row r="29" spans="1:171" x14ac:dyDescent="0.3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</row>
    <row r="30" spans="1:171" x14ac:dyDescent="0.3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</row>
    <row r="31" spans="1:171" x14ac:dyDescent="0.3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</row>
    <row r="32" spans="1:171" x14ac:dyDescent="0.3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</row>
    <row r="33" spans="1:171" x14ac:dyDescent="0.3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</row>
    <row r="34" spans="1:171" x14ac:dyDescent="0.3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</row>
    <row r="35" spans="1:171" x14ac:dyDescent="0.3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</row>
    <row r="36" spans="1:171" x14ac:dyDescent="0.3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</row>
    <row r="37" spans="1:171" x14ac:dyDescent="0.3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</row>
    <row r="38" spans="1:171" x14ac:dyDescent="0.3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</row>
    <row r="39" spans="1:171" x14ac:dyDescent="0.3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</row>
    <row r="40" spans="1:171" x14ac:dyDescent="0.3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</row>
    <row r="41" spans="1:171" x14ac:dyDescent="0.3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</row>
    <row r="42" spans="1:171" x14ac:dyDescent="0.3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</row>
    <row r="43" spans="1:171" x14ac:dyDescent="0.3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</row>
    <row r="44" spans="1:171" x14ac:dyDescent="0.3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</row>
    <row r="45" spans="1:171" x14ac:dyDescent="0.3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</row>
    <row r="46" spans="1:171" x14ac:dyDescent="0.3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</row>
    <row r="47" spans="1:171" x14ac:dyDescent="0.3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</row>
    <row r="48" spans="1:171" x14ac:dyDescent="0.3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</row>
    <row r="49" spans="1:171" x14ac:dyDescent="0.3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</row>
    <row r="50" spans="1:171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</row>
    <row r="51" spans="1:171" x14ac:dyDescent="0.3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</row>
    <row r="52" spans="1:171" x14ac:dyDescent="0.3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</row>
    <row r="53" spans="1:171" x14ac:dyDescent="0.3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</row>
    <row r="54" spans="1:171" x14ac:dyDescent="0.3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</row>
    <row r="55" spans="1:171" x14ac:dyDescent="0.3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</row>
    <row r="56" spans="1:171" x14ac:dyDescent="0.3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</row>
    <row r="57" spans="1:171" x14ac:dyDescent="0.3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</row>
    <row r="58" spans="1:17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</row>
    <row r="59" spans="1:171" x14ac:dyDescent="0.3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</row>
    <row r="60" spans="1:171" x14ac:dyDescent="0.3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</row>
    <row r="61" spans="1:171" x14ac:dyDescent="0.3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</row>
    <row r="62" spans="1:171" x14ac:dyDescent="0.3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</row>
    <row r="63" spans="1:171" x14ac:dyDescent="0.3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</row>
    <row r="64" spans="1:171" x14ac:dyDescent="0.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</row>
    <row r="65" spans="1:171" x14ac:dyDescent="0.3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</row>
    <row r="66" spans="1:171" x14ac:dyDescent="0.3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</row>
    <row r="67" spans="1:171" x14ac:dyDescent="0.3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</row>
    <row r="68" spans="1:171" x14ac:dyDescent="0.3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</row>
    <row r="69" spans="1:171" x14ac:dyDescent="0.3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</row>
    <row r="70" spans="1:171" x14ac:dyDescent="0.3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</row>
    <row r="71" spans="1:171" x14ac:dyDescent="0.3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</row>
    <row r="72" spans="1:171" x14ac:dyDescent="0.3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</row>
    <row r="73" spans="1:171" x14ac:dyDescent="0.3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</row>
    <row r="74" spans="1:171" x14ac:dyDescent="0.3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</row>
    <row r="75" spans="1:171" x14ac:dyDescent="0.3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</row>
    <row r="76" spans="1:171" x14ac:dyDescent="0.3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</row>
    <row r="77" spans="1:171" x14ac:dyDescent="0.3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</row>
    <row r="78" spans="1:171" x14ac:dyDescent="0.3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</row>
    <row r="79" spans="1:171" x14ac:dyDescent="0.3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</row>
    <row r="80" spans="1:171" x14ac:dyDescent="0.3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</row>
    <row r="81" spans="1:171" x14ac:dyDescent="0.3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</row>
    <row r="82" spans="1:171" x14ac:dyDescent="0.3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</row>
    <row r="83" spans="1:171" x14ac:dyDescent="0.3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</row>
    <row r="84" spans="1:171" x14ac:dyDescent="0.3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</row>
    <row r="85" spans="1:171" x14ac:dyDescent="0.3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</row>
    <row r="86" spans="1:171" x14ac:dyDescent="0.3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</row>
    <row r="87" spans="1:171" x14ac:dyDescent="0.3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</row>
    <row r="88" spans="1:171" x14ac:dyDescent="0.3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</row>
    <row r="89" spans="1:171" x14ac:dyDescent="0.3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</row>
    <row r="90" spans="1:171" x14ac:dyDescent="0.3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</row>
    <row r="91" spans="1:171" x14ac:dyDescent="0.3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</row>
    <row r="92" spans="1:171" x14ac:dyDescent="0.3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</row>
    <row r="93" spans="1:171" x14ac:dyDescent="0.3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</row>
    <row r="94" spans="1:171" x14ac:dyDescent="0.3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</row>
    <row r="95" spans="1:171" x14ac:dyDescent="0.3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</row>
    <row r="96" spans="1:171" x14ac:dyDescent="0.3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</row>
    <row r="97" spans="1:171" x14ac:dyDescent="0.3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</row>
    <row r="98" spans="1:171" x14ac:dyDescent="0.3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</row>
    <row r="99" spans="1:171" x14ac:dyDescent="0.3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</row>
    <row r="100" spans="1:171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</row>
    <row r="101" spans="1:171" x14ac:dyDescent="0.3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</row>
    <row r="102" spans="1:171" x14ac:dyDescent="0.3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</row>
    <row r="103" spans="1:171" x14ac:dyDescent="0.3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</row>
    <row r="104" spans="1:171" x14ac:dyDescent="0.3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</row>
    <row r="105" spans="1:171" x14ac:dyDescent="0.3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</row>
    <row r="106" spans="1:171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</row>
    <row r="107" spans="1:171" x14ac:dyDescent="0.3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</row>
    <row r="108" spans="1:171" x14ac:dyDescent="0.3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</row>
    <row r="109" spans="1:171" x14ac:dyDescent="0.3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</row>
    <row r="110" spans="1:171" x14ac:dyDescent="0.3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</row>
    <row r="111" spans="1:171" x14ac:dyDescent="0.3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</row>
    <row r="112" spans="1:171" x14ac:dyDescent="0.3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</row>
    <row r="113" spans="1:171" x14ac:dyDescent="0.3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</row>
    <row r="114" spans="1:171" x14ac:dyDescent="0.3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</row>
    <row r="115" spans="1:171" x14ac:dyDescent="0.3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</row>
    <row r="116" spans="1:171" x14ac:dyDescent="0.3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</row>
    <row r="117" spans="1:171" x14ac:dyDescent="0.3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</row>
    <row r="118" spans="1:171" x14ac:dyDescent="0.3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</row>
    <row r="119" spans="1:171" x14ac:dyDescent="0.3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</row>
    <row r="120" spans="1:171" x14ac:dyDescent="0.3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</row>
    <row r="121" spans="1:171" x14ac:dyDescent="0.3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</row>
    <row r="122" spans="1:171" x14ac:dyDescent="0.3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</row>
    <row r="123" spans="1:171" x14ac:dyDescent="0.3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</row>
    <row r="124" spans="1:171" x14ac:dyDescent="0.3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</row>
    <row r="125" spans="1:171" x14ac:dyDescent="0.3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</row>
    <row r="126" spans="1:171" x14ac:dyDescent="0.3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</row>
    <row r="127" spans="1:171" x14ac:dyDescent="0.3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</row>
    <row r="128" spans="1:171" x14ac:dyDescent="0.3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</row>
    <row r="129" spans="1:171" x14ac:dyDescent="0.3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</row>
    <row r="130" spans="1:171" x14ac:dyDescent="0.3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</row>
    <row r="131" spans="1:171" x14ac:dyDescent="0.3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</row>
    <row r="132" spans="1:171" x14ac:dyDescent="0.3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</row>
    <row r="133" spans="1:171" x14ac:dyDescent="0.3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</row>
    <row r="134" spans="1:171" x14ac:dyDescent="0.3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</row>
    <row r="135" spans="1:171" x14ac:dyDescent="0.3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</row>
    <row r="136" spans="1:171" x14ac:dyDescent="0.3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</row>
    <row r="137" spans="1:171" x14ac:dyDescent="0.3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</row>
    <row r="138" spans="1:171" x14ac:dyDescent="0.3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</row>
    <row r="139" spans="1:171" x14ac:dyDescent="0.3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</row>
    <row r="140" spans="1:171" x14ac:dyDescent="0.3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</row>
    <row r="141" spans="1:171" x14ac:dyDescent="0.3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</row>
    <row r="142" spans="1:171" x14ac:dyDescent="0.3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</row>
    <row r="143" spans="1:171" x14ac:dyDescent="0.3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</row>
    <row r="144" spans="1:171" x14ac:dyDescent="0.3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</row>
    <row r="145" spans="1:171" x14ac:dyDescent="0.3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</row>
    <row r="146" spans="1:171" x14ac:dyDescent="0.3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</row>
    <row r="147" spans="1:171" x14ac:dyDescent="0.3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</row>
    <row r="148" spans="1:171" x14ac:dyDescent="0.3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</row>
    <row r="149" spans="1:171" x14ac:dyDescent="0.3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</row>
    <row r="150" spans="1:171" x14ac:dyDescent="0.3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</row>
    <row r="151" spans="1:171" x14ac:dyDescent="0.3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</row>
    <row r="152" spans="1:171" x14ac:dyDescent="0.3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</row>
    <row r="153" spans="1:171" x14ac:dyDescent="0.3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</row>
    <row r="154" spans="1:171" x14ac:dyDescent="0.3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</row>
    <row r="155" spans="1:171" x14ac:dyDescent="0.3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</row>
    <row r="156" spans="1:171" x14ac:dyDescent="0.3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</row>
    <row r="157" spans="1:171" x14ac:dyDescent="0.3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</row>
    <row r="158" spans="1:171" x14ac:dyDescent="0.3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</row>
    <row r="159" spans="1:171" x14ac:dyDescent="0.3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</row>
    <row r="160" spans="1:171" x14ac:dyDescent="0.3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</row>
    <row r="161" spans="1:171" x14ac:dyDescent="0.3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</row>
    <row r="162" spans="1:171" x14ac:dyDescent="0.3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</row>
    <row r="163" spans="1:171" x14ac:dyDescent="0.3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</row>
    <row r="164" spans="1:171" x14ac:dyDescent="0.3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</row>
    <row r="165" spans="1:171" x14ac:dyDescent="0.3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</row>
    <row r="166" spans="1:171" x14ac:dyDescent="0.3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</row>
    <row r="167" spans="1:171" x14ac:dyDescent="0.3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</row>
    <row r="168" spans="1:171" x14ac:dyDescent="0.3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</row>
    <row r="169" spans="1:171" x14ac:dyDescent="0.3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</row>
    <row r="170" spans="1:171" x14ac:dyDescent="0.3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</row>
    <row r="171" spans="1:171" x14ac:dyDescent="0.3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</row>
    <row r="172" spans="1:171" x14ac:dyDescent="0.3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</row>
    <row r="173" spans="1:171" x14ac:dyDescent="0.3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</row>
    <row r="174" spans="1:171" x14ac:dyDescent="0.3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</row>
    <row r="175" spans="1:171" x14ac:dyDescent="0.3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</row>
    <row r="176" spans="1:171" x14ac:dyDescent="0.3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</row>
    <row r="177" spans="1:171" x14ac:dyDescent="0.3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</row>
    <row r="178" spans="1:171" x14ac:dyDescent="0.3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</row>
    <row r="179" spans="1:171" x14ac:dyDescent="0.3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</row>
    <row r="180" spans="1:171" x14ac:dyDescent="0.3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</row>
    <row r="181" spans="1:171" x14ac:dyDescent="0.3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</row>
    <row r="182" spans="1:171" x14ac:dyDescent="0.3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</row>
    <row r="183" spans="1:171" x14ac:dyDescent="0.3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</row>
    <row r="184" spans="1:171" x14ac:dyDescent="0.3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</row>
    <row r="185" spans="1:171" x14ac:dyDescent="0.3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</row>
    <row r="186" spans="1:171" x14ac:dyDescent="0.3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</row>
    <row r="187" spans="1:171" x14ac:dyDescent="0.3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</row>
    <row r="188" spans="1:171" x14ac:dyDescent="0.3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</row>
    <row r="189" spans="1:171" x14ac:dyDescent="0.3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</row>
    <row r="190" spans="1:171" x14ac:dyDescent="0.3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</row>
    <row r="191" spans="1:171" x14ac:dyDescent="0.3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</row>
    <row r="192" spans="1:171" x14ac:dyDescent="0.3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</row>
    <row r="193" spans="1:171" x14ac:dyDescent="0.3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</row>
    <row r="194" spans="1:171" x14ac:dyDescent="0.3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</row>
    <row r="195" spans="1:171" x14ac:dyDescent="0.3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</row>
    <row r="196" spans="1:171" x14ac:dyDescent="0.3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</row>
    <row r="197" spans="1:171" x14ac:dyDescent="0.3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</row>
    <row r="198" spans="1:171" x14ac:dyDescent="0.3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</row>
    <row r="199" spans="1:171" x14ac:dyDescent="0.3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</row>
    <row r="200" spans="1:171" x14ac:dyDescent="0.3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</row>
    <row r="201" spans="1:171" x14ac:dyDescent="0.3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</row>
    <row r="202" spans="1:171" x14ac:dyDescent="0.3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</row>
    <row r="203" spans="1:171" x14ac:dyDescent="0.3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  <c r="DZ203" s="20"/>
      <c r="EA203" s="20"/>
      <c r="EB203" s="20"/>
      <c r="EC203" s="20"/>
      <c r="ED203" s="20"/>
      <c r="EE203" s="20"/>
      <c r="EF203" s="20"/>
      <c r="EG203" s="20"/>
      <c r="EH203" s="20"/>
      <c r="EI203" s="20"/>
      <c r="EJ203" s="20"/>
      <c r="EK203" s="20"/>
      <c r="EL203" s="20"/>
      <c r="EM203" s="20"/>
      <c r="EN203" s="20"/>
      <c r="EO203" s="20"/>
      <c r="EP203" s="20"/>
      <c r="EQ203" s="20"/>
      <c r="ER203" s="20"/>
      <c r="ES203" s="20"/>
      <c r="ET203" s="20"/>
      <c r="EU203" s="20"/>
      <c r="EV203" s="20"/>
      <c r="EW203" s="20"/>
      <c r="EX203" s="20"/>
      <c r="EY203" s="20"/>
      <c r="EZ203" s="20"/>
      <c r="FA203" s="20"/>
      <c r="FB203" s="20"/>
      <c r="FC203" s="20"/>
      <c r="FD203" s="20"/>
      <c r="FE203" s="20"/>
      <c r="FF203" s="20"/>
      <c r="FG203" s="20"/>
      <c r="FH203" s="20"/>
      <c r="FI203" s="20"/>
      <c r="FJ203" s="20"/>
      <c r="FK203" s="20"/>
      <c r="FL203" s="20"/>
      <c r="FM203" s="20"/>
      <c r="FN203" s="20"/>
      <c r="FO203" s="20"/>
    </row>
    <row r="204" spans="1:171" x14ac:dyDescent="0.3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  <c r="CF204" s="20"/>
      <c r="CG204" s="20"/>
      <c r="CH204" s="20"/>
      <c r="CI204" s="20"/>
      <c r="CJ204" s="20"/>
      <c r="CK204" s="20"/>
      <c r="CL204" s="20"/>
      <c r="CM204" s="20"/>
      <c r="CN204" s="20"/>
      <c r="CO204" s="20"/>
      <c r="CP204" s="20"/>
      <c r="CQ204" s="20"/>
      <c r="CR204" s="20"/>
      <c r="CS204" s="20"/>
      <c r="CT204" s="20"/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20"/>
      <c r="DF204" s="20"/>
      <c r="DG204" s="20"/>
      <c r="DH204" s="20"/>
      <c r="DI204" s="20"/>
      <c r="DJ204" s="20"/>
      <c r="DK204" s="20"/>
      <c r="DL204" s="20"/>
      <c r="DM204" s="20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  <c r="DZ204" s="20"/>
      <c r="EA204" s="20"/>
      <c r="EB204" s="20"/>
      <c r="EC204" s="20"/>
      <c r="ED204" s="20"/>
      <c r="EE204" s="20"/>
      <c r="EF204" s="20"/>
      <c r="EG204" s="20"/>
      <c r="EH204" s="20"/>
      <c r="EI204" s="20"/>
      <c r="EJ204" s="20"/>
      <c r="EK204" s="20"/>
      <c r="EL204" s="20"/>
      <c r="EM204" s="20"/>
      <c r="EN204" s="20"/>
      <c r="EO204" s="20"/>
      <c r="EP204" s="20"/>
      <c r="EQ204" s="20"/>
      <c r="ER204" s="20"/>
      <c r="ES204" s="20"/>
      <c r="ET204" s="20"/>
      <c r="EU204" s="20"/>
      <c r="EV204" s="20"/>
      <c r="EW204" s="20"/>
      <c r="EX204" s="20"/>
      <c r="EY204" s="20"/>
      <c r="EZ204" s="20"/>
      <c r="FA204" s="20"/>
      <c r="FB204" s="20"/>
      <c r="FC204" s="20"/>
      <c r="FD204" s="20"/>
      <c r="FE204" s="20"/>
      <c r="FF204" s="20"/>
      <c r="FG204" s="20"/>
      <c r="FH204" s="20"/>
      <c r="FI204" s="20"/>
      <c r="FJ204" s="20"/>
      <c r="FK204" s="20"/>
      <c r="FL204" s="20"/>
      <c r="FM204" s="20"/>
      <c r="FN204" s="20"/>
      <c r="FO204" s="20"/>
    </row>
    <row r="205" spans="1:171" x14ac:dyDescent="0.3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  <c r="CF205" s="20"/>
      <c r="CG205" s="20"/>
      <c r="CH205" s="20"/>
      <c r="CI205" s="20"/>
      <c r="CJ205" s="20"/>
      <c r="CK205" s="20"/>
      <c r="CL205" s="20"/>
      <c r="CM205" s="20"/>
      <c r="CN205" s="20"/>
      <c r="CO205" s="20"/>
      <c r="CP205" s="20"/>
      <c r="CQ205" s="20"/>
      <c r="CR205" s="20"/>
      <c r="CS205" s="20"/>
      <c r="CT205" s="20"/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20"/>
      <c r="DF205" s="20"/>
      <c r="DG205" s="20"/>
      <c r="DH205" s="20"/>
      <c r="DI205" s="20"/>
      <c r="DJ205" s="20"/>
      <c r="DK205" s="20"/>
      <c r="DL205" s="20"/>
      <c r="DM205" s="20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  <c r="DZ205" s="20"/>
      <c r="EA205" s="20"/>
      <c r="EB205" s="20"/>
      <c r="EC205" s="20"/>
      <c r="ED205" s="20"/>
      <c r="EE205" s="20"/>
      <c r="EF205" s="20"/>
      <c r="EG205" s="20"/>
      <c r="EH205" s="20"/>
      <c r="EI205" s="20"/>
      <c r="EJ205" s="20"/>
      <c r="EK205" s="20"/>
      <c r="EL205" s="20"/>
      <c r="EM205" s="20"/>
      <c r="EN205" s="20"/>
      <c r="EO205" s="20"/>
      <c r="EP205" s="20"/>
      <c r="EQ205" s="20"/>
      <c r="ER205" s="20"/>
      <c r="ES205" s="20"/>
      <c r="ET205" s="20"/>
      <c r="EU205" s="20"/>
      <c r="EV205" s="20"/>
      <c r="EW205" s="20"/>
      <c r="EX205" s="20"/>
      <c r="EY205" s="20"/>
      <c r="EZ205" s="20"/>
      <c r="FA205" s="20"/>
      <c r="FB205" s="20"/>
      <c r="FC205" s="20"/>
      <c r="FD205" s="20"/>
      <c r="FE205" s="20"/>
      <c r="FF205" s="20"/>
      <c r="FG205" s="20"/>
      <c r="FH205" s="20"/>
      <c r="FI205" s="20"/>
      <c r="FJ205" s="20"/>
      <c r="FK205" s="20"/>
      <c r="FL205" s="20"/>
      <c r="FM205" s="20"/>
      <c r="FN205" s="20"/>
      <c r="FO205" s="20"/>
    </row>
    <row r="206" spans="1:171" x14ac:dyDescent="0.3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  <c r="CF206" s="20"/>
      <c r="CG206" s="20"/>
      <c r="CH206" s="20"/>
      <c r="CI206" s="20"/>
      <c r="CJ206" s="20"/>
      <c r="CK206" s="20"/>
      <c r="CL206" s="20"/>
      <c r="CM206" s="20"/>
      <c r="CN206" s="20"/>
      <c r="CO206" s="20"/>
      <c r="CP206" s="20"/>
      <c r="CQ206" s="20"/>
      <c r="CR206" s="20"/>
      <c r="CS206" s="20"/>
      <c r="CT206" s="20"/>
      <c r="CU206" s="20"/>
      <c r="CV206" s="20"/>
      <c r="CW206" s="20"/>
      <c r="CX206" s="20"/>
      <c r="CY206" s="20"/>
      <c r="CZ206" s="20"/>
      <c r="DA206" s="20"/>
      <c r="DB206" s="20"/>
      <c r="DC206" s="20"/>
      <c r="DD206" s="20"/>
      <c r="DE206" s="20"/>
      <c r="DF206" s="20"/>
      <c r="DG206" s="20"/>
      <c r="DH206" s="20"/>
      <c r="DI206" s="20"/>
      <c r="DJ206" s="20"/>
      <c r="DK206" s="20"/>
      <c r="DL206" s="20"/>
      <c r="DM206" s="20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  <c r="DZ206" s="20"/>
      <c r="EA206" s="20"/>
      <c r="EB206" s="20"/>
      <c r="EC206" s="20"/>
      <c r="ED206" s="20"/>
      <c r="EE206" s="20"/>
      <c r="EF206" s="20"/>
      <c r="EG206" s="20"/>
      <c r="EH206" s="20"/>
      <c r="EI206" s="20"/>
      <c r="EJ206" s="20"/>
      <c r="EK206" s="20"/>
      <c r="EL206" s="20"/>
      <c r="EM206" s="20"/>
      <c r="EN206" s="20"/>
      <c r="EO206" s="20"/>
      <c r="EP206" s="20"/>
      <c r="EQ206" s="20"/>
      <c r="ER206" s="20"/>
      <c r="ES206" s="20"/>
      <c r="ET206" s="20"/>
      <c r="EU206" s="20"/>
      <c r="EV206" s="20"/>
      <c r="EW206" s="20"/>
      <c r="EX206" s="20"/>
      <c r="EY206" s="20"/>
      <c r="EZ206" s="20"/>
      <c r="FA206" s="20"/>
      <c r="FB206" s="20"/>
      <c r="FC206" s="20"/>
      <c r="FD206" s="20"/>
      <c r="FE206" s="20"/>
      <c r="FF206" s="20"/>
      <c r="FG206" s="20"/>
      <c r="FH206" s="20"/>
      <c r="FI206" s="20"/>
      <c r="FJ206" s="20"/>
      <c r="FK206" s="20"/>
      <c r="FL206" s="20"/>
      <c r="FM206" s="20"/>
      <c r="FN206" s="20"/>
      <c r="FO206" s="20"/>
    </row>
    <row r="207" spans="1:171" x14ac:dyDescent="0.3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0"/>
      <c r="FC207" s="20"/>
      <c r="FD207" s="20"/>
      <c r="FE207" s="20"/>
      <c r="FF207" s="20"/>
      <c r="FG207" s="20"/>
      <c r="FH207" s="20"/>
      <c r="FI207" s="20"/>
      <c r="FJ207" s="20"/>
      <c r="FK207" s="20"/>
      <c r="FL207" s="20"/>
      <c r="FM207" s="20"/>
      <c r="FN207" s="20"/>
      <c r="FO207" s="20"/>
    </row>
    <row r="208" spans="1:171" x14ac:dyDescent="0.3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  <c r="CF208" s="20"/>
      <c r="CG208" s="20"/>
      <c r="CH208" s="20"/>
      <c r="CI208" s="20"/>
      <c r="CJ208" s="20"/>
      <c r="CK208" s="20"/>
      <c r="CL208" s="20"/>
      <c r="CM208" s="20"/>
      <c r="CN208" s="20"/>
      <c r="CO208" s="20"/>
      <c r="CP208" s="20"/>
      <c r="CQ208" s="20"/>
      <c r="CR208" s="20"/>
      <c r="CS208" s="20"/>
      <c r="CT208" s="20"/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20"/>
      <c r="DF208" s="20"/>
      <c r="DG208" s="20"/>
      <c r="DH208" s="20"/>
      <c r="DI208" s="20"/>
      <c r="DJ208" s="20"/>
      <c r="DK208" s="20"/>
      <c r="DL208" s="20"/>
      <c r="DM208" s="20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  <c r="DZ208" s="20"/>
      <c r="EA208" s="20"/>
      <c r="EB208" s="20"/>
      <c r="EC208" s="20"/>
      <c r="ED208" s="20"/>
      <c r="EE208" s="20"/>
      <c r="EF208" s="20"/>
      <c r="EG208" s="20"/>
      <c r="EH208" s="20"/>
      <c r="EI208" s="20"/>
      <c r="EJ208" s="20"/>
      <c r="EK208" s="20"/>
      <c r="EL208" s="20"/>
      <c r="EM208" s="20"/>
      <c r="EN208" s="20"/>
      <c r="EO208" s="20"/>
      <c r="EP208" s="20"/>
      <c r="EQ208" s="20"/>
      <c r="ER208" s="20"/>
      <c r="ES208" s="20"/>
      <c r="ET208" s="20"/>
      <c r="EU208" s="20"/>
      <c r="EV208" s="20"/>
      <c r="EW208" s="20"/>
      <c r="EX208" s="20"/>
      <c r="EY208" s="20"/>
      <c r="EZ208" s="20"/>
      <c r="FA208" s="20"/>
      <c r="FB208" s="20"/>
      <c r="FC208" s="20"/>
      <c r="FD208" s="20"/>
      <c r="FE208" s="20"/>
      <c r="FF208" s="20"/>
      <c r="FG208" s="20"/>
      <c r="FH208" s="20"/>
      <c r="FI208" s="20"/>
      <c r="FJ208" s="20"/>
      <c r="FK208" s="20"/>
      <c r="FL208" s="20"/>
      <c r="FM208" s="20"/>
      <c r="FN208" s="20"/>
      <c r="FO208" s="20"/>
    </row>
    <row r="209" spans="1:171" x14ac:dyDescent="0.3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0"/>
      <c r="FC209" s="20"/>
      <c r="FD209" s="20"/>
      <c r="FE209" s="20"/>
      <c r="FF209" s="20"/>
      <c r="FG209" s="20"/>
      <c r="FH209" s="20"/>
      <c r="FI209" s="20"/>
      <c r="FJ209" s="20"/>
      <c r="FK209" s="20"/>
      <c r="FL209" s="20"/>
      <c r="FM209" s="20"/>
      <c r="FN209" s="20"/>
      <c r="FO209" s="20"/>
    </row>
    <row r="210" spans="1:171" x14ac:dyDescent="0.3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0"/>
      <c r="FC210" s="20"/>
      <c r="FD210" s="20"/>
      <c r="FE210" s="20"/>
      <c r="FF210" s="20"/>
      <c r="FG210" s="20"/>
      <c r="FH210" s="20"/>
      <c r="FI210" s="20"/>
      <c r="FJ210" s="20"/>
      <c r="FK210" s="20"/>
      <c r="FL210" s="20"/>
      <c r="FM210" s="20"/>
      <c r="FN210" s="20"/>
      <c r="FO210" s="20"/>
    </row>
    <row r="211" spans="1:171" x14ac:dyDescent="0.3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</row>
  </sheetData>
  <mergeCells count="42">
    <mergeCell ref="BR3:BS3"/>
    <mergeCell ref="BT3:BU3"/>
    <mergeCell ref="BV3:BW3"/>
    <mergeCell ref="BX3:BY3"/>
    <mergeCell ref="BZ3:CA3"/>
    <mergeCell ref="BH3:BI3"/>
    <mergeCell ref="BJ3:BK3"/>
    <mergeCell ref="BL3:BM3"/>
    <mergeCell ref="BN3:BO3"/>
    <mergeCell ref="BP3:BQ3"/>
    <mergeCell ref="AX3:AY3"/>
    <mergeCell ref="AZ3:BA3"/>
    <mergeCell ref="BB3:BC3"/>
    <mergeCell ref="BD3:BE3"/>
    <mergeCell ref="BF3:BG3"/>
    <mergeCell ref="AN3:AO3"/>
    <mergeCell ref="AP3:AQ3"/>
    <mergeCell ref="AR3:AS3"/>
    <mergeCell ref="AT3:AU3"/>
    <mergeCell ref="AV3:AW3"/>
    <mergeCell ref="AD3:AE3"/>
    <mergeCell ref="AF3:AG3"/>
    <mergeCell ref="AH3:AI3"/>
    <mergeCell ref="AJ3:AK3"/>
    <mergeCell ref="AL3:AM3"/>
    <mergeCell ref="T3:U3"/>
    <mergeCell ref="V3:W3"/>
    <mergeCell ref="X3:Y3"/>
    <mergeCell ref="Z3:AA3"/>
    <mergeCell ref="AB3:AC3"/>
    <mergeCell ref="J3:K3"/>
    <mergeCell ref="L3:M3"/>
    <mergeCell ref="N3:O3"/>
    <mergeCell ref="P3:Q3"/>
    <mergeCell ref="R3:S3"/>
    <mergeCell ref="B3:B5"/>
    <mergeCell ref="C3:C5"/>
    <mergeCell ref="B1:H1"/>
    <mergeCell ref="B2:H2"/>
    <mergeCell ref="D3:E3"/>
    <mergeCell ref="F3:G3"/>
    <mergeCell ref="H3:I3"/>
  </mergeCells>
  <conditionalFormatting sqref="B6:C6 B10:C10">
    <cfRule type="cellIs" dxfId="2" priority="365" operator="greaterThan">
      <formula>#REF!+#REF!+#REF!+#REF!+#REF!+#REF!+#REF!+#REF!+#REF!+#REF!+#REF!+#REF!</formula>
    </cfRule>
    <cfRule type="cellIs" dxfId="1" priority="366" operator="equal">
      <formula>#REF!+#REF!+#REF!+#REF!+#REF!+#REF!+#REF!+#REF!+#REF!+#REF!+#REF!+#REF!</formula>
    </cfRule>
    <cfRule type="cellIs" dxfId="0" priority="367" operator="lessThan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Черненко Елена Эдуардовна</cp:lastModifiedBy>
  <dcterms:created xsi:type="dcterms:W3CDTF">2006-09-16T00:00:00Z</dcterms:created>
  <dcterms:modified xsi:type="dcterms:W3CDTF">2022-02-15T04:13:19Z</dcterms:modified>
</cp:coreProperties>
</file>